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ttestazione Az.1.3 e 21.1 P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<sst xmlns="http://schemas.openxmlformats.org/spreadsheetml/2006/main" count="116" uniqueCount="107">
  <si>
    <t xml:space="preserve">ALLEGATO A: PR MARCHE FESR 2021-2027 - AZIONE 1.1.1 - Bando “Ricerca e sviluppo per innovare le Marche” - Liquidazione anticipazione a valere sulle risorse del PR FESR MARCHE 2021-2027 - Azione 1.1.1  alle imprese in forma singola</t>
  </si>
  <si>
    <t xml:space="preserve">  </t>
  </si>
  <si>
    <t xml:space="preserve">IMPEGNI ASSUNTI CON DDD n. 323/SVE del 01/07/2024 -                                                       ANNUALITÀ 2024 </t>
  </si>
  <si>
    <t xml:space="preserve"> </t>
  </si>
  <si>
    <t xml:space="preserve">CAPITOLO
2140520173
(quota UE 50%)</t>
  </si>
  <si>
    <t xml:space="preserve">CAPITOLO
2140520174
(quota STATO 35%)</t>
  </si>
  <si>
    <t xml:space="preserve">CAPITOLO
2140520175
(quota REGIONE 15%)</t>
  </si>
  <si>
    <t xml:space="preserve">SEDE LEGALE</t>
  </si>
  <si>
    <t xml:space="preserve">Impegno 7216/2024 </t>
  </si>
  <si>
    <t xml:space="preserve">Impegno 7217/2024 </t>
  </si>
  <si>
    <t xml:space="preserve">Impegno 7218/2024 </t>
  </si>
  <si>
    <t xml:space="preserve">n.</t>
  </si>
  <si>
    <t xml:space="preserve">ID SIGEF</t>
  </si>
  <si>
    <t xml:space="preserve">RAGIONE SOCIALE</t>
  </si>
  <si>
    <t xml:space="preserve">C.F. / P.IVA</t>
  </si>
  <si>
    <t xml:space="preserve">INDIRIZZO</t>
  </si>
  <si>
    <t xml:space="preserve">COMUNE</t>
  </si>
  <si>
    <t xml:space="preserve">CAP </t>
  </si>
  <si>
    <t xml:space="preserve">PROV</t>
  </si>
  <si>
    <t xml:space="preserve">TITOLO PROGETTO</t>
  </si>
  <si>
    <t xml:space="preserve">CUP</t>
  </si>
  <si>
    <t xml:space="preserve">Accettazione contributo </t>
  </si>
  <si>
    <t xml:space="preserve">Data presentazione  richiesta di liquidazione a titolo di anticipazione sulla piattaforma SIGEF</t>
  </si>
  <si>
    <t xml:space="preserve">Ente Fideiussore</t>
  </si>
  <si>
    <t xml:space="preserve">Agente Procuratore</t>
  </si>
  <si>
    <t xml:space="preserve">N. Polizza</t>
  </si>
  <si>
    <t xml:space="preserve">Pec di Conferma validità polizza </t>
  </si>
  <si>
    <t xml:space="preserve">Data richiesta informazione antimafia</t>
  </si>
  <si>
    <t xml:space="preserve">Data ottenimento informazione antimafia (scadenza 12 mesi)</t>
  </si>
  <si>
    <t xml:space="preserve">DURC data scadenza</t>
  </si>
  <si>
    <t xml:space="preserve">Visura Deggendorf</t>
  </si>
  <si>
    <t xml:space="preserve">RNA COR</t>
  </si>
  <si>
    <t xml:space="preserve"> INVESTIMENTO AMMESSO</t>
  </si>
  <si>
    <t xml:space="preserve">CONTRIBUTO CONCESSO </t>
  </si>
  <si>
    <t xml:space="preserve">Nr Beneficiario SIAGI</t>
  </si>
  <si>
    <t xml:space="preserve">CONTRIBUTO ANTICIPO 
</t>
  </si>
  <si>
    <t xml:space="preserve">IMPORTO
SUB</t>
  </si>
  <si>
    <t xml:space="preserve">N. 
SUB</t>
  </si>
  <si>
    <t xml:space="preserve">SAILMAKER INTERNATIONAL S.R.L.</t>
  </si>
  <si>
    <t xml:space="preserve">02410290429</t>
  </si>
  <si>
    <t xml:space="preserve">VIA JESINA 60</t>
  </si>
  <si>
    <t xml:space="preserve">CASTELFIDARDO</t>
  </si>
  <si>
    <t xml:space="preserve">60022</t>
  </si>
  <si>
    <t xml:space="preserve">AN</t>
  </si>
  <si>
    <t xml:space="preserve">i-Mesh NEWGEN </t>
  </si>
  <si>
    <t xml:space="preserve">B21B24000110007</t>
  </si>
  <si>
    <t xml:space="preserve">0846385|01/07/2024|R_MARCHE|GRM|SVE|A|330.30/2023/ICIN/98</t>
  </si>
  <si>
    <t xml:space="preserve">1032371|08/08/2024|R_MARCHE|GRM|SVE|A|330.30/2023/ICIN/98</t>
  </si>
  <si>
    <t xml:space="preserve">Allianz spa</t>
  </si>
  <si>
    <t xml:space="preserve">ILARIA LUCANGELI</t>
  </si>
  <si>
    <t xml:space="preserve">uscita 1141276|10/09/2024|R_MARCHE|GRM|SVE|P|330.30/2023/ICIN/98; entrata 1143900|10/09/2024|R_MARCHE|GRM|SVE|A|330.30/2023/ICIN/98</t>
  </si>
  <si>
    <t xml:space="preserve">30111128 del 16/09/2024</t>
  </si>
  <si>
    <t xml:space="preserve">859639</t>
  </si>
  <si>
    <t xml:space="preserve">12591/2024</t>
  </si>
  <si>
    <t xml:space="preserve">12639/2024</t>
  </si>
  <si>
    <t xml:space="preserve">12687/2024</t>
  </si>
  <si>
    <t xml:space="preserve">ARCO INDUSTRIE SRL</t>
  </si>
  <si>
    <t xml:space="preserve">01662260445</t>
  </si>
  <si>
    <t xml:space="preserve">VIA VALTESINO KM 4 500</t>
  </si>
  <si>
    <t xml:space="preserve">RIPATRANSONE</t>
  </si>
  <si>
    <t xml:space="preserve">63065</t>
  </si>
  <si>
    <t xml:space="preserve">AP</t>
  </si>
  <si>
    <t xml:space="preserve">SEALED DOCKING SYSTEM   Acronimo S.D.S. </t>
  </si>
  <si>
    <t xml:space="preserve">B59J24000690007</t>
  </si>
  <si>
    <t xml:space="preserve">0905703|12/07/2024|R_MARCHE|GRM|SVE|A|330.30/2023/ICIN/98</t>
  </si>
  <si>
    <t xml:space="preserve">1033519|08/08/2024|R_MARCHE|GRM|SVE|A|330.30/2023/ICIN/98</t>
  </si>
  <si>
    <t xml:space="preserve">FIORAVANTI PIERPAOLO</t>
  </si>
  <si>
    <t xml:space="preserve">uscita 1135473|09/09/2024|R_MARCHE|GRM|SVE|P|330.30/2023/ICIN/98; ENTRATA 1137208|09/09/2024|R_MARCHE|GRM|SVE|A|330.30/2023/ICIN/98</t>
  </si>
  <si>
    <t xml:space="preserve">30111127 del 16/09/2024</t>
  </si>
  <si>
    <t xml:space="preserve">842887</t>
  </si>
  <si>
    <t xml:space="preserve">12621/2024</t>
  </si>
  <si>
    <t xml:space="preserve">12669/2024</t>
  </si>
  <si>
    <t xml:space="preserve">12717/2024</t>
  </si>
  <si>
    <t xml:space="preserve">MENERVA S.R.L.</t>
  </si>
  <si>
    <t xml:space="preserve">02693200426</t>
  </si>
  <si>
    <t xml:space="preserve">VIA GALVANI 2</t>
  </si>
  <si>
    <t xml:space="preserve">CAMERATA PICENA</t>
  </si>
  <si>
    <t xml:space="preserve">60020</t>
  </si>
  <si>
    <t xml:space="preserve">SAM - Smart Air Mangement</t>
  </si>
  <si>
    <t xml:space="preserve">B89J24002760007</t>
  </si>
  <si>
    <t xml:space="preserve">0876133|05/07/2024|R_MARCHE|GRM|SVE|A|330.30/2023/ICIN/98</t>
  </si>
  <si>
    <t xml:space="preserve">0971148|30/07/2024|R_MARCHE|GRM|SVE|A|330.30/2023/ICIN/98</t>
  </si>
  <si>
    <t xml:space="preserve"> Generali Italia SPA</t>
  </si>
  <si>
    <t xml:space="preserve">MARTINELLI GIANLUCA</t>
  </si>
  <si>
    <t xml:space="preserve">validità verificata sul sito: http://www.generali.it/assistenza/cosa-fare-in-caso-di/firma-digitale</t>
  </si>
  <si>
    <t xml:space="preserve">30111130 del 16/09/2024</t>
  </si>
  <si>
    <t xml:space="preserve">12607/2024</t>
  </si>
  <si>
    <t xml:space="preserve">12655/2024</t>
  </si>
  <si>
    <t xml:space="preserve">12703/2024</t>
  </si>
  <si>
    <t xml:space="preserve">WIDER SRL</t>
  </si>
  <si>
    <t xml:space="preserve">02410010413</t>
  </si>
  <si>
    <t xml:space="preserve">VIA NUTI 4</t>
  </si>
  <si>
    <t xml:space="preserve">FANO</t>
  </si>
  <si>
    <t xml:space="preserve">61032</t>
  </si>
  <si>
    <t xml:space="preserve">PU</t>
  </si>
  <si>
    <t xml:space="preserve">ALL IN</t>
  </si>
  <si>
    <t xml:space="preserve">B39J24000910007</t>
  </si>
  <si>
    <t xml:space="preserve">0908906|15/07/2024|R_MARCHE|GRM|SVE|A|330.30/2023/ICIN/98</t>
  </si>
  <si>
    <t xml:space="preserve">0995928|01/08/2024|R_MARCHE|GRM|SVE|A|330.30/2023/ICIN/98</t>
  </si>
  <si>
    <t xml:space="preserve">Revo insurance spa</t>
  </si>
  <si>
    <t xml:space="preserve">Minali Alberto</t>
  </si>
  <si>
    <t xml:space="preserve">validità verificata sul sito: http://www.revoinsurance.com/business/servizi</t>
  </si>
  <si>
    <t xml:space="preserve">Contributo corrisposto sotto condizione risolutiva , ai sensi dell’art. 92, comma 3 del D.Lgs 6 settembre 2011 n. 159 (così come sostituito dall’art. 3, comma 1 lettera B del D.Lgs n. 153 del 2014), non essendo ancora stata trasmessa informazione antimafia da parte della Prefettura competente</t>
  </si>
  <si>
    <t xml:space="preserve">30111129 del 16/09/2024</t>
  </si>
  <si>
    <t xml:space="preserve">12633/2024</t>
  </si>
  <si>
    <t xml:space="preserve">12681/2024</t>
  </si>
  <si>
    <t xml:space="preserve">12729/2024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</si>
</sst>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_-* #,##0.00&quot; €&quot;_-;\-* #,##0.00&quot; €&quot;_-;_-* \-??&quot; €&quot;_-;_-@_-"/>
    <numFmt numFmtId="168" formatCode="&quot;€ &quot;#,##0.00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name val="Calibri"/>
      <family val="2"/>
      <charset val="1"/>
    </font>
    <font>
      <b val="true"/>
      <i val="true"/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4" tint="0.7999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2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1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true"/>
  </sheetPr>
  <dimension ref="A1:AF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6" topLeftCell="T7" activePane="bottomRight" state="frozen"/>
      <selection pane="topLeft" activeCell="A1" activeCellId="0" sqref="A1"/>
      <selection pane="topRight" activeCell="T1" activeCellId="0" sqref="T1"/>
      <selection pane="bottomLeft" activeCell="A7" activeCellId="0" sqref="A7"/>
      <selection pane="bottomRigh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"/>
    <col collapsed="false" customWidth="true" hidden="false" outlineLevel="0" max="2" min="2" style="1" width="6.29"/>
    <col collapsed="false" customWidth="true" hidden="false" outlineLevel="0" max="3" min="3" style="2" width="30.85"/>
    <col collapsed="false" customWidth="true" hidden="false" outlineLevel="0" max="4" min="4" style="3" width="15"/>
    <col collapsed="false" customWidth="true" hidden="false" outlineLevel="0" max="5" min="5" style="3" width="26.57"/>
    <col collapsed="false" customWidth="true" hidden="false" outlineLevel="0" max="6" min="6" style="3" width="29.14"/>
    <col collapsed="false" customWidth="true" hidden="false" outlineLevel="0" max="7" min="7" style="3" width="6.71"/>
    <col collapsed="false" customWidth="true" hidden="false" outlineLevel="0" max="8" min="8" style="3" width="6"/>
    <col collapsed="false" customWidth="true" hidden="false" outlineLevel="0" max="9" min="9" style="3" width="25.42"/>
    <col collapsed="false" customWidth="true" hidden="false" outlineLevel="0" max="10" min="10" style="3" width="16.57"/>
    <col collapsed="false" customWidth="true" hidden="false" outlineLevel="0" max="11" min="11" style="3" width="20.71"/>
    <col collapsed="false" customWidth="true" hidden="false" outlineLevel="0" max="15" min="12" style="3" width="19.57"/>
    <col collapsed="false" customWidth="true" hidden="false" outlineLevel="0" max="16" min="16" style="3" width="29.57"/>
    <col collapsed="false" customWidth="true" hidden="false" outlineLevel="0" max="17" min="17" style="3" width="19.57"/>
    <col collapsed="false" customWidth="true" hidden="false" outlineLevel="0" max="18" min="18" style="3" width="30.43"/>
    <col collapsed="false" customWidth="true" hidden="false" outlineLevel="0" max="19" min="19" style="4" width="19.86"/>
    <col collapsed="false" customWidth="true" hidden="false" outlineLevel="0" max="20" min="20" style="4" width="23.29"/>
    <col collapsed="false" customWidth="true" hidden="false" outlineLevel="0" max="21" min="21" style="4" width="15.42"/>
    <col collapsed="false" customWidth="true" hidden="false" outlineLevel="0" max="23" min="22" style="3" width="18.71"/>
    <col collapsed="false" customWidth="true" hidden="false" outlineLevel="0" max="24" min="24" style="3" width="10.57"/>
    <col collapsed="false" customWidth="true" hidden="false" outlineLevel="0" max="25" min="25" style="0" width="14.57"/>
    <col collapsed="false" customWidth="true" hidden="false" outlineLevel="0" max="26" min="26" style="0" width="11.57"/>
    <col collapsed="false" customWidth="true" hidden="false" outlineLevel="0" max="27" min="27" style="0" width="14.57"/>
    <col collapsed="false" customWidth="true" hidden="false" outlineLevel="0" max="28" min="28" style="0" width="11.57"/>
    <col collapsed="false" customWidth="true" hidden="false" outlineLevel="0" max="29" min="29" style="0" width="14.71"/>
    <col collapsed="false" customWidth="true" hidden="false" outlineLevel="0" max="30" min="30" style="0" width="10.57"/>
    <col collapsed="false" customWidth="true" hidden="false" outlineLevel="0" max="31" min="31" style="0" width="14.71"/>
    <col collapsed="false" customWidth="true" hidden="false" outlineLevel="0" max="32" min="32" style="0" width="4.71"/>
  </cols>
  <sheetData>
    <row r="1" customFormat="false" ht="27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customFormat="false" ht="13.5" hidden="false" customHeight="true" outlineLevel="0" collapsed="false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6"/>
      <c r="Q2" s="6"/>
      <c r="R2" s="6"/>
      <c r="S2" s="8"/>
      <c r="T2" s="8"/>
      <c r="U2" s="8"/>
      <c r="V2" s="6"/>
      <c r="W2" s="6"/>
      <c r="X2" s="6"/>
      <c r="Y2" s="6"/>
      <c r="Z2" s="6"/>
      <c r="AA2" s="6"/>
      <c r="AB2" s="6"/>
      <c r="AC2" s="6"/>
      <c r="AD2" s="6"/>
      <c r="AE2" s="6"/>
    </row>
    <row r="3" customFormat="false" ht="26.25" hidden="false" customHeight="true" outlineLevel="0" collapsed="false">
      <c r="A3" s="6"/>
      <c r="B3" s="6"/>
      <c r="C3" s="9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6"/>
      <c r="Q3" s="6"/>
      <c r="R3" s="6"/>
      <c r="S3" s="8"/>
      <c r="T3" s="8"/>
      <c r="U3" s="8"/>
      <c r="V3" s="6"/>
      <c r="W3" s="6"/>
      <c r="X3" s="6"/>
      <c r="Y3" s="6"/>
      <c r="Z3" s="10" t="s">
        <v>2</v>
      </c>
      <c r="AA3" s="10"/>
      <c r="AB3" s="10"/>
      <c r="AC3" s="10"/>
      <c r="AD3" s="10"/>
      <c r="AE3" s="10"/>
    </row>
    <row r="4" customFormat="false" ht="44.25" hidden="false" customHeight="tru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6"/>
      <c r="Q4" s="6"/>
      <c r="R4" s="6"/>
      <c r="S4" s="8"/>
      <c r="T4" s="8"/>
      <c r="U4" s="8"/>
      <c r="V4" s="6"/>
      <c r="W4" s="6"/>
      <c r="X4" s="9" t="s">
        <v>3</v>
      </c>
      <c r="Y4" s="6"/>
      <c r="Z4" s="10" t="s">
        <v>4</v>
      </c>
      <c r="AA4" s="10"/>
      <c r="AB4" s="10" t="s">
        <v>5</v>
      </c>
      <c r="AC4" s="10"/>
      <c r="AD4" s="10" t="s">
        <v>6</v>
      </c>
      <c r="AE4" s="10"/>
      <c r="AF4" s="11" t="s">
        <v>3</v>
      </c>
    </row>
    <row r="5" customFormat="false" ht="36.75" hidden="false" customHeight="true" outlineLevel="0" collapsed="false">
      <c r="A5" s="6"/>
      <c r="B5" s="6"/>
      <c r="C5" s="6"/>
      <c r="D5" s="9" t="s">
        <v>3</v>
      </c>
      <c r="E5" s="12" t="s">
        <v>7</v>
      </c>
      <c r="F5" s="12"/>
      <c r="G5" s="12"/>
      <c r="H5" s="12"/>
      <c r="I5" s="13"/>
      <c r="J5" s="6"/>
      <c r="K5" s="6"/>
      <c r="L5" s="6"/>
      <c r="M5" s="6"/>
      <c r="N5" s="6"/>
      <c r="O5" s="7"/>
      <c r="P5" s="6"/>
      <c r="Q5" s="6"/>
      <c r="R5" s="6"/>
      <c r="S5" s="8"/>
      <c r="T5" s="8"/>
      <c r="U5" s="8"/>
      <c r="V5" s="6"/>
      <c r="W5" s="6"/>
      <c r="X5" s="6"/>
      <c r="Y5" s="6"/>
      <c r="Z5" s="14" t="s">
        <v>8</v>
      </c>
      <c r="AA5" s="14"/>
      <c r="AB5" s="14" t="s">
        <v>9</v>
      </c>
      <c r="AC5" s="14"/>
      <c r="AD5" s="14" t="s">
        <v>10</v>
      </c>
      <c r="AE5" s="14"/>
    </row>
    <row r="6" s="21" customFormat="true" ht="40.25" hidden="false" customHeight="false" outlineLevel="0" collapsed="false">
      <c r="A6" s="15" t="s">
        <v>11</v>
      </c>
      <c r="B6" s="15" t="s">
        <v>12</v>
      </c>
      <c r="C6" s="15" t="s">
        <v>13</v>
      </c>
      <c r="D6" s="15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7" t="s">
        <v>19</v>
      </c>
      <c r="J6" s="15" t="s">
        <v>20</v>
      </c>
      <c r="K6" s="18" t="s">
        <v>21</v>
      </c>
      <c r="L6" s="18" t="s">
        <v>22</v>
      </c>
      <c r="M6" s="18" t="s">
        <v>23</v>
      </c>
      <c r="N6" s="19" t="s">
        <v>24</v>
      </c>
      <c r="O6" s="18" t="s">
        <v>25</v>
      </c>
      <c r="P6" s="18" t="s">
        <v>26</v>
      </c>
      <c r="Q6" s="18" t="s">
        <v>27</v>
      </c>
      <c r="R6" s="18" t="s">
        <v>28</v>
      </c>
      <c r="S6" s="18" t="s">
        <v>29</v>
      </c>
      <c r="T6" s="18" t="s">
        <v>30</v>
      </c>
      <c r="U6" s="18" t="s">
        <v>31</v>
      </c>
      <c r="V6" s="16" t="s">
        <v>32</v>
      </c>
      <c r="W6" s="16" t="s">
        <v>33</v>
      </c>
      <c r="X6" s="18" t="s">
        <v>34</v>
      </c>
      <c r="Y6" s="20" t="s">
        <v>35</v>
      </c>
      <c r="Z6" s="20" t="s">
        <v>36</v>
      </c>
      <c r="AA6" s="20" t="s">
        <v>37</v>
      </c>
      <c r="AB6" s="20" t="s">
        <v>36</v>
      </c>
      <c r="AC6" s="20" t="s">
        <v>37</v>
      </c>
      <c r="AD6" s="20" t="s">
        <v>36</v>
      </c>
      <c r="AE6" s="20" t="s">
        <v>37</v>
      </c>
    </row>
    <row r="7" s="44" customFormat="true" ht="68.65" hidden="false" customHeight="false" outlineLevel="0" collapsed="false">
      <c r="A7" s="22" t="n">
        <v>1</v>
      </c>
      <c r="B7" s="23" t="n">
        <v>62283</v>
      </c>
      <c r="C7" s="24" t="s">
        <v>38</v>
      </c>
      <c r="D7" s="24" t="s">
        <v>39</v>
      </c>
      <c r="E7" s="25" t="s">
        <v>40</v>
      </c>
      <c r="F7" s="26" t="s">
        <v>41</v>
      </c>
      <c r="G7" s="26" t="s">
        <v>42</v>
      </c>
      <c r="H7" s="27" t="s">
        <v>43</v>
      </c>
      <c r="I7" s="28" t="s">
        <v>44</v>
      </c>
      <c r="J7" s="29" t="s">
        <v>45</v>
      </c>
      <c r="K7" s="30" t="s">
        <v>46</v>
      </c>
      <c r="L7" s="31" t="s">
        <v>47</v>
      </c>
      <c r="M7" s="30" t="s">
        <v>48</v>
      </c>
      <c r="N7" s="30" t="s">
        <v>49</v>
      </c>
      <c r="O7" s="32" t="n">
        <v>255074040</v>
      </c>
      <c r="P7" s="33" t="s">
        <v>50</v>
      </c>
      <c r="Q7" s="34" t="n">
        <v>45379</v>
      </c>
      <c r="R7" s="35" t="n">
        <v>45379</v>
      </c>
      <c r="S7" s="36" t="n">
        <v>45667</v>
      </c>
      <c r="T7" s="27" t="s">
        <v>51</v>
      </c>
      <c r="U7" s="37" t="n">
        <v>22512182</v>
      </c>
      <c r="V7" s="38" t="n">
        <v>799853.5</v>
      </c>
      <c r="W7" s="38" t="n">
        <v>500000</v>
      </c>
      <c r="X7" s="39" t="s">
        <v>52</v>
      </c>
      <c r="Y7" s="40" t="n">
        <v>200000</v>
      </c>
      <c r="Z7" s="41" t="n">
        <f aca="false">Y7/100*50</f>
        <v>100000</v>
      </c>
      <c r="AA7" s="42" t="s">
        <v>53</v>
      </c>
      <c r="AB7" s="41" t="n">
        <f aca="false">Y7/100*35</f>
        <v>70000</v>
      </c>
      <c r="AC7" s="42" t="s">
        <v>54</v>
      </c>
      <c r="AD7" s="41" t="n">
        <f aca="false">Y7-Z7-AB7</f>
        <v>30000</v>
      </c>
      <c r="AE7" s="42" t="s">
        <v>55</v>
      </c>
      <c r="AF7" s="43"/>
    </row>
    <row r="8" s="44" customFormat="true" ht="105" hidden="false" customHeight="true" outlineLevel="0" collapsed="false">
      <c r="A8" s="22" t="n">
        <v>2</v>
      </c>
      <c r="B8" s="23" t="n">
        <v>62253</v>
      </c>
      <c r="C8" s="24" t="s">
        <v>56</v>
      </c>
      <c r="D8" s="24" t="s">
        <v>57</v>
      </c>
      <c r="E8" s="25" t="s">
        <v>58</v>
      </c>
      <c r="F8" s="26" t="s">
        <v>59</v>
      </c>
      <c r="G8" s="26" t="s">
        <v>60</v>
      </c>
      <c r="H8" s="27" t="s">
        <v>61</v>
      </c>
      <c r="I8" s="28" t="s">
        <v>62</v>
      </c>
      <c r="J8" s="29" t="s">
        <v>63</v>
      </c>
      <c r="K8" s="30" t="s">
        <v>64</v>
      </c>
      <c r="L8" s="31" t="s">
        <v>65</v>
      </c>
      <c r="M8" s="30" t="s">
        <v>48</v>
      </c>
      <c r="N8" s="30" t="s">
        <v>66</v>
      </c>
      <c r="O8" s="32" t="n">
        <v>116842275</v>
      </c>
      <c r="P8" s="33" t="s">
        <v>67</v>
      </c>
      <c r="Q8" s="30"/>
      <c r="R8" s="30"/>
      <c r="S8" s="36" t="n">
        <v>45664</v>
      </c>
      <c r="T8" s="27" t="s">
        <v>68</v>
      </c>
      <c r="U8" s="37" t="n">
        <v>22512219</v>
      </c>
      <c r="V8" s="38" t="n">
        <v>673095</v>
      </c>
      <c r="W8" s="38" t="n">
        <v>312299.5</v>
      </c>
      <c r="X8" s="45" t="s">
        <v>69</v>
      </c>
      <c r="Y8" s="40" t="n">
        <v>124919.8</v>
      </c>
      <c r="Z8" s="41" t="n">
        <f aca="false">Y8/100*50</f>
        <v>62459.9</v>
      </c>
      <c r="AA8" s="42" t="s">
        <v>70</v>
      </c>
      <c r="AB8" s="41" t="n">
        <f aca="false">Y8/100*35</f>
        <v>43721.93</v>
      </c>
      <c r="AC8" s="42" t="s">
        <v>71</v>
      </c>
      <c r="AD8" s="41" t="n">
        <f aca="false">Y8-Z8-AB8</f>
        <v>18737.97</v>
      </c>
      <c r="AE8" s="42" t="s">
        <v>72</v>
      </c>
      <c r="AF8" s="43"/>
    </row>
    <row r="9" s="49" customFormat="true" ht="124.5" hidden="false" customHeight="true" outlineLevel="0" collapsed="false">
      <c r="A9" s="22" t="n">
        <v>3</v>
      </c>
      <c r="B9" s="46" t="n">
        <v>62389</v>
      </c>
      <c r="C9" s="47" t="s">
        <v>73</v>
      </c>
      <c r="D9" s="47" t="s">
        <v>74</v>
      </c>
      <c r="E9" s="25" t="s">
        <v>75</v>
      </c>
      <c r="F9" s="26" t="s">
        <v>76</v>
      </c>
      <c r="G9" s="26" t="s">
        <v>77</v>
      </c>
      <c r="H9" s="27" t="s">
        <v>43</v>
      </c>
      <c r="I9" s="28" t="s">
        <v>78</v>
      </c>
      <c r="J9" s="29" t="s">
        <v>79</v>
      </c>
      <c r="K9" s="30" t="s">
        <v>80</v>
      </c>
      <c r="L9" s="31" t="s">
        <v>81</v>
      </c>
      <c r="M9" s="30" t="s">
        <v>82</v>
      </c>
      <c r="N9" s="30" t="s">
        <v>83</v>
      </c>
      <c r="O9" s="32" t="n">
        <v>440553425</v>
      </c>
      <c r="P9" s="48" t="s">
        <v>84</v>
      </c>
      <c r="R9" s="30"/>
      <c r="S9" s="50" t="n">
        <v>45562</v>
      </c>
      <c r="T9" s="46" t="s">
        <v>85</v>
      </c>
      <c r="U9" s="37" t="n">
        <v>22512201</v>
      </c>
      <c r="V9" s="38" t="n">
        <v>455975.94</v>
      </c>
      <c r="W9" s="38" t="n">
        <v>242090.24</v>
      </c>
      <c r="X9" s="22" t="n">
        <v>874131</v>
      </c>
      <c r="Y9" s="40" t="n">
        <v>96836.09</v>
      </c>
      <c r="Z9" s="41" t="n">
        <f aca="false">Y9/100*50</f>
        <v>48418.05</v>
      </c>
      <c r="AA9" s="42" t="s">
        <v>86</v>
      </c>
      <c r="AB9" s="41" t="n">
        <f aca="false">Y9/100*35</f>
        <v>33892.63</v>
      </c>
      <c r="AC9" s="42" t="s">
        <v>87</v>
      </c>
      <c r="AD9" s="41" t="n">
        <f aca="false">Y9-Z9-AB9</f>
        <v>14525.41</v>
      </c>
      <c r="AE9" s="51" t="s">
        <v>88</v>
      </c>
      <c r="AF9" s="52"/>
    </row>
    <row r="10" s="49" customFormat="true" ht="162" hidden="false" customHeight="true" outlineLevel="0" collapsed="false">
      <c r="A10" s="22" t="n">
        <v>4</v>
      </c>
      <c r="B10" s="46" t="n">
        <v>62360</v>
      </c>
      <c r="C10" s="47" t="s">
        <v>89</v>
      </c>
      <c r="D10" s="47" t="s">
        <v>90</v>
      </c>
      <c r="E10" s="25" t="s">
        <v>91</v>
      </c>
      <c r="F10" s="26" t="s">
        <v>92</v>
      </c>
      <c r="G10" s="26" t="s">
        <v>93</v>
      </c>
      <c r="H10" s="27" t="s">
        <v>94</v>
      </c>
      <c r="I10" s="53" t="s">
        <v>95</v>
      </c>
      <c r="J10" s="29" t="s">
        <v>96</v>
      </c>
      <c r="K10" s="30" t="s">
        <v>97</v>
      </c>
      <c r="L10" s="31" t="s">
        <v>98</v>
      </c>
      <c r="M10" s="54" t="s">
        <v>99</v>
      </c>
      <c r="N10" s="54" t="s">
        <v>100</v>
      </c>
      <c r="O10" s="32" t="n">
        <v>2107345</v>
      </c>
      <c r="P10" s="55" t="s">
        <v>101</v>
      </c>
      <c r="Q10" s="34" t="n">
        <v>45386</v>
      </c>
      <c r="R10" s="56" t="s">
        <v>102</v>
      </c>
      <c r="S10" s="50" t="n">
        <v>45622</v>
      </c>
      <c r="T10" s="46" t="s">
        <v>103</v>
      </c>
      <c r="U10" s="37" t="n">
        <v>22512244</v>
      </c>
      <c r="V10" s="38" t="n">
        <v>731440</v>
      </c>
      <c r="W10" s="38" t="n">
        <v>432797.3</v>
      </c>
      <c r="X10" s="22" t="n">
        <v>941761</v>
      </c>
      <c r="Y10" s="40" t="n">
        <v>173118.92</v>
      </c>
      <c r="Z10" s="41" t="n">
        <f aca="false">Y10/100*50</f>
        <v>86559.46</v>
      </c>
      <c r="AA10" s="42" t="s">
        <v>104</v>
      </c>
      <c r="AB10" s="41" t="n">
        <f aca="false">Y10/100*35</f>
        <v>60591.62</v>
      </c>
      <c r="AC10" s="42" t="s">
        <v>105</v>
      </c>
      <c r="AD10" s="41" t="n">
        <f aca="false">Y10-Z10-AB10</f>
        <v>25967.84</v>
      </c>
      <c r="AE10" s="42" t="s">
        <v>106</v>
      </c>
      <c r="AF10" s="52"/>
    </row>
    <row r="11" s="49" customFormat="true" ht="15" hidden="false" customHeight="false" outlineLevel="0" collapsed="false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8" t="n">
        <f aca="false">SUM(Y7:Y10)</f>
        <v>594874.81</v>
      </c>
      <c r="Z11" s="58" t="n">
        <f aca="false">SUM(Z7:Z10)</f>
        <v>297437.41</v>
      </c>
      <c r="AA11" s="59"/>
      <c r="AB11" s="58" t="n">
        <f aca="false">SUM(AB7:AB10)</f>
        <v>208206.18</v>
      </c>
      <c r="AC11" s="60"/>
      <c r="AD11" s="58" t="n">
        <f aca="false">SUM(AD7:AD10)</f>
        <v>89231.22</v>
      </c>
      <c r="AE11" s="61"/>
      <c r="AF11" s="52"/>
    </row>
    <row r="12" s="49" customFormat="true" ht="15" hidden="false" customHeight="false" outlineLevel="0" collapsed="false">
      <c r="B12" s="1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3"/>
      <c r="W12" s="3"/>
      <c r="X12" s="3"/>
      <c r="AF12" s="62"/>
    </row>
    <row r="13" s="49" customFormat="true" ht="15" hidden="false" customHeight="false" outlineLevel="0" collapsed="false">
      <c r="B13" s="1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3"/>
      <c r="W13" s="3"/>
      <c r="X13" s="3"/>
      <c r="Y13" s="63"/>
      <c r="Z13" s="63"/>
      <c r="AA13" s="63"/>
      <c r="AB13" s="63"/>
      <c r="AC13" s="63"/>
      <c r="AD13" s="63"/>
      <c r="AE13" s="64"/>
    </row>
    <row r="14" s="49" customFormat="true" ht="15" hidden="false" customHeight="false" outlineLevel="0" collapsed="false">
      <c r="B14" s="1"/>
      <c r="C14" s="2"/>
      <c r="D14" s="3" t="s">
        <v>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3"/>
      <c r="W14" s="3"/>
      <c r="X14" s="3"/>
    </row>
    <row r="15" s="49" customFormat="true" ht="15" hidden="false" customHeight="false" outlineLevel="0" collapsed="false">
      <c r="B15" s="1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3"/>
      <c r="W15" s="3"/>
      <c r="X15" s="3"/>
    </row>
    <row r="16" s="49" customFormat="true" ht="15" hidden="false" customHeight="false" outlineLevel="0" collapsed="false">
      <c r="B16" s="1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3"/>
      <c r="W16" s="3"/>
      <c r="X16" s="3"/>
    </row>
    <row r="17" s="49" customFormat="true" ht="15" hidden="false" customHeight="false" outlineLevel="0" collapsed="false">
      <c r="B17" s="1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3"/>
      <c r="W17" s="3"/>
      <c r="X17" s="3"/>
    </row>
    <row r="18" s="49" customFormat="true" ht="15" hidden="false" customHeight="false" outlineLevel="0" collapsed="false">
      <c r="B18" s="1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3"/>
      <c r="W18" s="3"/>
      <c r="X18" s="3"/>
    </row>
  </sheetData>
  <mergeCells count="10">
    <mergeCell ref="A1:AF1"/>
    <mergeCell ref="Z3:AE3"/>
    <mergeCell ref="Z4:AA4"/>
    <mergeCell ref="AB4:AC4"/>
    <mergeCell ref="AD4:AE4"/>
    <mergeCell ref="E5:H5"/>
    <mergeCell ref="Z5:AA5"/>
    <mergeCell ref="AB5:AC5"/>
    <mergeCell ref="AD5:AE5"/>
    <mergeCell ref="A11:X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2017-03-28T11:34:14Z</dcterms:created>
  <dc:creator>Emanuele Petrini</dc:creator>
  <dc:description/>
  <dc:language>it-IT</dc:language>
  <cp:lastModifiedBy>Marina Mangialardo</cp:lastModifiedBy>
  <cp:lastPrinted>2024-08-09T10:44:41Z</cp:lastPrinted>
  <dcterms:modified xsi:type="dcterms:W3CDTF">2024-09-17T10:02:31Z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