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duatoria finale " sheetId="1" state="visible" r:id="rId3"/>
  </sheets>
  <definedNames>
    <definedName function="false" hidden="false" localSheetId="0" name="_xlnm.Print_Area" vbProcedure="false">'Graduatoria finale '!$A$1:$L$71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<sst xmlns="http://schemas.openxmlformats.org/spreadsheetml/2006/main" count="344" uniqueCount="165">
  <si>
    <t xml:space="preserve">Intervento: InterScambi - Linea d'azione 2 - Le Marche immaginate - Graduatorie video finanziati  Allegato C</t>
  </si>
  <si>
    <t xml:space="preserve">CATEGORIA ASSOCIAZIONI GIOVANILI</t>
  </si>
  <si>
    <t xml:space="preserve">ID DOMANDA</t>
  </si>
  <si>
    <t xml:space="preserve">SOGGETTO PROPONENTE Associazione giovanile</t>
  </si>
  <si>
    <t xml:space="preserve">CODICE FISCALE</t>
  </si>
  <si>
    <t xml:space="preserve">Indirizzo</t>
  </si>
  <si>
    <t xml:space="preserve"> Sede legale</t>
  </si>
  <si>
    <t xml:space="preserve">PROPOSTA PROGETTUALE Titolo del video</t>
  </si>
  <si>
    <t xml:space="preserve">PROPOSTA PROGETTUALE  - Tema/i prescelto/i</t>
  </si>
  <si>
    <t xml:space="preserve">Graduatoria</t>
  </si>
  <si>
    <t xml:space="preserve">Punteggio totale</t>
  </si>
  <si>
    <t xml:space="preserve">Entità premio</t>
  </si>
  <si>
    <t xml:space="preserve">capitolo</t>
  </si>
  <si>
    <t xml:space="preserve">controllo telematico (art. 48 bis DPR 602/73)</t>
  </si>
  <si>
    <t xml:space="preserve">Associazione Culturale Microclima</t>
  </si>
  <si>
    <t xml:space="preserve">Via Bellocchi 11</t>
  </si>
  <si>
    <t xml:space="preserve">Fabriano (AN)</t>
  </si>
  <si>
    <t xml:space="preserve">Ritratto di una famiglia in pezzi</t>
  </si>
  <si>
    <t xml:space="preserve">Innovazione sociale</t>
  </si>
  <si>
    <t xml:space="preserve">SI</t>
  </si>
  <si>
    <t xml:space="preserve">ASSOCIAZIONE SAN GIOVANNI PAOLO II ODV</t>
  </si>
  <si>
    <t xml:space="preserve">91009970442</t>
  </si>
  <si>
    <t xml:space="preserve">VIA VAL SOLDA 15</t>
  </si>
  <si>
    <t xml:space="preserve">San Benedetto del Tronto (AP)</t>
  </si>
  <si>
    <t xml:space="preserve">LU GIACCHÉTTE</t>
  </si>
  <si>
    <t xml:space="preserve">IL CIELO SOPRA BERLINO</t>
  </si>
  <si>
    <t xml:space="preserve">01574170443</t>
  </si>
  <si>
    <t xml:space="preserve">VIA 4 NOVEMBRE 86</t>
  </si>
  <si>
    <t xml:space="preserve">Porto San Giorgio (FM)</t>
  </si>
  <si>
    <t xml:space="preserve">MANIFRATTURE SCOMPOSTE</t>
  </si>
  <si>
    <t xml:space="preserve">Innovazione sociale e Sostenibilità</t>
  </si>
  <si>
    <t xml:space="preserve">NO</t>
  </si>
  <si>
    <t xml:space="preserve">ASSOCIAZIONE DI VOLONTARIATO GIOVANI, TERRITORIO E CULTURA</t>
  </si>
  <si>
    <t xml:space="preserve">90059390444</t>
  </si>
  <si>
    <t xml:space="preserve">VIA TORNABUONI 27</t>
  </si>
  <si>
    <t xml:space="preserve">Petritoli (FM)</t>
  </si>
  <si>
    <t xml:space="preserve">Marche Stunning Experience</t>
  </si>
  <si>
    <t xml:space="preserve">Sviluppo occupazionale, Innovazione sociale e Sostenibilità</t>
  </si>
  <si>
    <t xml:space="preserve">TOTALE</t>
  </si>
  <si>
    <t xml:space="preserve">Associazione Picenum Legacy odv</t>
  </si>
  <si>
    <t xml:space="preserve">90067710443</t>
  </si>
  <si>
    <t xml:space="preserve">Via castellarso Ete 74</t>
  </si>
  <si>
    <t xml:space="preserve">Belmonte Piceno (FM)</t>
  </si>
  <si>
    <t xml:space="preserve">Via dell'ambra</t>
  </si>
  <si>
    <t xml:space="preserve">Non finanziato</t>
  </si>
  <si>
    <t xml:space="preserve">CATEGORIA SCUOLE</t>
  </si>
  <si>
    <t xml:space="preserve">SOGGETTO PROPONENTE Istituto scolastico</t>
  </si>
  <si>
    <t xml:space="preserve">IIS Polo3 Fano</t>
  </si>
  <si>
    <t xml:space="preserve">81003410412</t>
  </si>
  <si>
    <t xml:space="preserve">Via Nolfi, 37</t>
  </si>
  <si>
    <t xml:space="preserve">Fano (PU)</t>
  </si>
  <si>
    <t xml:space="preserve">CONNESSIONE MUSICALE</t>
  </si>
  <si>
    <t xml:space="preserve">Liceo Artistico E. Mannucci</t>
  </si>
  <si>
    <t xml:space="preserve">80014290425</t>
  </si>
  <si>
    <t xml:space="preserve">Via Michelangelo Buonarroti 12</t>
  </si>
  <si>
    <t xml:space="preserve">Ancona (AN)</t>
  </si>
  <si>
    <t xml:space="preserve">Scuola_Liceo Artistico Mannucci.mp4</t>
  </si>
  <si>
    <t xml:space="preserve">Sostenibilità</t>
  </si>
  <si>
    <t xml:space="preserve">IISS "Carlo Urbani"</t>
  </si>
  <si>
    <t xml:space="preserve">81012440442</t>
  </si>
  <si>
    <t xml:space="preserve">Via Legnano n. 17</t>
  </si>
  <si>
    <t xml:space="preserve">Porto Sant'Elpidio (FM)</t>
  </si>
  <si>
    <t xml:space="preserve">"Le Marche Immaginate"</t>
  </si>
  <si>
    <t xml:space="preserve">Liceo Artistico Mengaroni di Pesaro</t>
  </si>
  <si>
    <t xml:space="preserve">Corso XI Settembre, 201</t>
  </si>
  <si>
    <t xml:space="preserve">Pesaro (PU)</t>
  </si>
  <si>
    <t xml:space="preserve">Prima dell'alba</t>
  </si>
  <si>
    <t xml:space="preserve">Sviluppo occupazionale e Sostenibilità</t>
  </si>
  <si>
    <t xml:space="preserve">ITTS E. Divini</t>
  </si>
  <si>
    <t xml:space="preserve">83003910433</t>
  </si>
  <si>
    <t xml:space="preserve">Viale Mazzini 31/32</t>
  </si>
  <si>
    <t xml:space="preserve">San Severino Marche (MC)</t>
  </si>
  <si>
    <t xml:space="preserve">UN CONTO IN SOSPESO — MAPPE DELLE ARCHITETTURE DISMESSE DI UNA PROVINCIA</t>
  </si>
  <si>
    <t xml:space="preserve">CATEGORIA GIOVANI</t>
  </si>
  <si>
    <t xml:space="preserve">SOGGETTO PROPONENTE Nome e Cognome</t>
  </si>
  <si>
    <t xml:space="preserve">FASCIA D'ETÀ</t>
  </si>
  <si>
    <t xml:space="preserve">ritenuta 25%</t>
  </si>
  <si>
    <t xml:space="preserve">importo netto da liquidare</t>
  </si>
  <si>
    <t xml:space="preserve">Elisa Blasetti</t>
  </si>
  <si>
    <t xml:space="preserve">Il picchio verde</t>
  </si>
  <si>
    <t xml:space="preserve">18-24 anni</t>
  </si>
  <si>
    <t xml:space="preserve">Olivia Turini</t>
  </si>
  <si>
    <t xml:space="preserve">Perché sei qui?</t>
  </si>
  <si>
    <t xml:space="preserve">Emilio Mercanti</t>
  </si>
  <si>
    <t xml:space="preserve">Il Sogno</t>
  </si>
  <si>
    <t xml:space="preserve">Sviluppo occupazionale e Innovazione sociale</t>
  </si>
  <si>
    <t xml:space="preserve">Valeria Campugiani</t>
  </si>
  <si>
    <t xml:space="preserve">a forma de n'arancia il cuore</t>
  </si>
  <si>
    <t xml:space="preserve">Bianca Cocci</t>
  </si>
  <si>
    <t xml:space="preserve">Buon futuro!</t>
  </si>
  <si>
    <t xml:space="preserve">Sofia Zara</t>
  </si>
  <si>
    <t xml:space="preserve">La meraviglia di te</t>
  </si>
  <si>
    <t xml:space="preserve">Mattia Faitanini</t>
  </si>
  <si>
    <t xml:space="preserve">ma(r)che figura facciamo?!</t>
  </si>
  <si>
    <t xml:space="preserve">Edoardo Carlani</t>
  </si>
  <si>
    <t xml:space="preserve">L'intervista</t>
  </si>
  <si>
    <t xml:space="preserve">Cristian Damiani</t>
  </si>
  <si>
    <t xml:space="preserve">LE MARCHE PEDALANDO</t>
  </si>
  <si>
    <t xml:space="preserve">Vittorio Gattafoni</t>
  </si>
  <si>
    <t xml:space="preserve">ORO ANTICO I GRANI DELLE MARCHE</t>
  </si>
  <si>
    <t xml:space="preserve">Pietro Ascani</t>
  </si>
  <si>
    <t xml:space="preserve">Progetto Brand</t>
  </si>
  <si>
    <t xml:space="preserve">Sara Deriu</t>
  </si>
  <si>
    <t xml:space="preserve">Marche Food Fight</t>
  </si>
  <si>
    <t xml:space="preserve">Andrea Turtù</t>
  </si>
  <si>
    <t xml:space="preserve">GAME ON: la pigiatura come una volta</t>
  </si>
  <si>
    <t xml:space="preserve">Sofia Cesaroni</t>
  </si>
  <si>
    <t xml:space="preserve">La trasformazione di una bottiglia: un viaggio di rinascita tra terra e mare.</t>
  </si>
  <si>
    <t xml:space="preserve">Alessandro Cinti</t>
  </si>
  <si>
    <t xml:space="preserve">Qualcosa di Bello</t>
  </si>
  <si>
    <t xml:space="preserve">Ferdinando Verdecchia</t>
  </si>
  <si>
    <t xml:space="preserve">Marche per non fermarsi più</t>
  </si>
  <si>
    <t xml:space="preserve">Francesco Rinaldi</t>
  </si>
  <si>
    <t xml:space="preserve">Luoghi dimenticati</t>
  </si>
  <si>
    <t xml:space="preserve">Chiara Petrillo</t>
  </si>
  <si>
    <t xml:space="preserve">La casa dei racconti</t>
  </si>
  <si>
    <t xml:space="preserve">25-29 anni</t>
  </si>
  <si>
    <t xml:space="preserve">Nicola Cesca</t>
  </si>
  <si>
    <t xml:space="preserve">Effetto domino</t>
  </si>
  <si>
    <t xml:space="preserve">Iacopo Pigini</t>
  </si>
  <si>
    <t xml:space="preserve">Come siamo, come eravamo</t>
  </si>
  <si>
    <t xml:space="preserve">Jacopo Fermani</t>
  </si>
  <si>
    <t xml:space="preserve">Pochi Istanti</t>
  </si>
  <si>
    <t xml:space="preserve">Davide Vassallo</t>
  </si>
  <si>
    <t xml:space="preserve">I treni torneranno a casa</t>
  </si>
  <si>
    <t xml:space="preserve">Matteo Tantucci</t>
  </si>
  <si>
    <t xml:space="preserve">una regione in fotogrammi</t>
  </si>
  <si>
    <t xml:space="preserve">Tommaso Cherubini</t>
  </si>
  <si>
    <t xml:space="preserve">Orizzonti Generativi: Costruire insieme le Marche del futuro</t>
  </si>
  <si>
    <t xml:space="preserve">Lucrezia Giorgi</t>
  </si>
  <si>
    <t xml:space="preserve">LE MARCHE A COLORI</t>
  </si>
  <si>
    <t xml:space="preserve">Giulia Marilungo</t>
  </si>
  <si>
    <t xml:space="preserve">L'ELASTICO</t>
  </si>
  <si>
    <t xml:space="preserve">Erika Properzi</t>
  </si>
  <si>
    <t xml:space="preserve">Un grande tesoro</t>
  </si>
  <si>
    <t xml:space="preserve">Nicoletta Bartozzi</t>
  </si>
  <si>
    <t xml:space="preserve">IL FUTURO E' NELLA STORIA</t>
  </si>
  <si>
    <t xml:space="preserve">Thomas Bentivoglio</t>
  </si>
  <si>
    <t xml:space="preserve">Immaginario</t>
  </si>
  <si>
    <t xml:space="preserve">Gian Marco Coppari</t>
  </si>
  <si>
    <t xml:space="preserve">Jesi dall'alto</t>
  </si>
  <si>
    <t xml:space="preserve">Luca Maccaroni</t>
  </si>
  <si>
    <t xml:space="preserve">L'INFRASTRUTTURA VERDE PER LA VALORIZZAZIONE DEL CENTRO STORICO DI LORETO (AN)</t>
  </si>
  <si>
    <t xml:space="preserve">Nr.</t>
  </si>
  <si>
    <t xml:space="preserve">Jacopo Rossi</t>
  </si>
  <si>
    <t xml:space="preserve">Vivi Marche 3.0</t>
  </si>
  <si>
    <t xml:space="preserve">30-35 anni</t>
  </si>
  <si>
    <t xml:space="preserve">Agnese Riccardi</t>
  </si>
  <si>
    <t xml:space="preserve">Le Marche immaginate</t>
  </si>
  <si>
    <t xml:space="preserve">Paolo Giuseppe Valente</t>
  </si>
  <si>
    <t xml:space="preserve">Le Marche Immaginate</t>
  </si>
  <si>
    <t xml:space="preserve">Valeria Zingaretti</t>
  </si>
  <si>
    <t xml:space="preserve">Siamo Tutti Natura. Sosteniamoci</t>
  </si>
  <si>
    <t xml:space="preserve">Giacomo Ramadoro</t>
  </si>
  <si>
    <t xml:space="preserve">L'Armonia del Futuro</t>
  </si>
  <si>
    <t xml:space="preserve">Lisa Maria Ciccale'</t>
  </si>
  <si>
    <t xml:space="preserve">L'ULTIMO INCANTESIMO - Le radici del futuro</t>
  </si>
  <si>
    <t xml:space="preserve">Giovanni Grandoni</t>
  </si>
  <si>
    <t xml:space="preserve">Appunti per documentario sulle case</t>
  </si>
  <si>
    <t xml:space="preserve">Filippo Perazzini</t>
  </si>
  <si>
    <t xml:space="preserve">Fuori Onda</t>
  </si>
  <si>
    <t xml:space="preserve">Ricardo Aleodor Venturi</t>
  </si>
  <si>
    <t xml:space="preserve">Quante spugne servono per pulire uno scoglio?</t>
  </si>
  <si>
    <t xml:space="preserve">Matteo Damiani</t>
  </si>
  <si>
    <t xml:space="preserve">MONTE PIETRALATA - MEMORIE PER IL FUTURO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</si>
</sst>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&quot; €&quot;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5" tint="0.599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E2F0D9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6"/>
  <sheetViews>
    <sheetView showFormulas="false" showGridLines="true" showRowColHeaders="true" showZeros="true" rightToLeft="false" tabSelected="true" showOutlineSymbols="true" defaultGridColor="true" view="normal" topLeftCell="A62" colorId="64" zoomScale="70" zoomScaleNormal="70" zoomScalePageLayoutView="100" workbookViewId="0">
      <selection pane="topLeft" activeCell="K64" activeCellId="0" sqref="K64"/>
    </sheetView>
  </sheetViews>
  <sheetFormatPr defaultColWidth="9.18359375" defaultRowHeight="15" zeroHeight="false" outlineLevelRow="0" outlineLevelCol="0"/>
  <cols>
    <col collapsed="false" customWidth="true" hidden="false" outlineLevel="0" max="1" min="1" style="1" width="14.09"/>
    <col collapsed="false" customWidth="true" hidden="false" outlineLevel="0" max="3" min="2" style="2" width="26.18"/>
    <col collapsed="false" customWidth="true" hidden="false" outlineLevel="0" max="4" min="4" style="1" width="24.63"/>
    <col collapsed="false" customWidth="true" hidden="false" outlineLevel="0" max="5" min="5" style="1" width="15.82"/>
    <col collapsed="false" customWidth="true" hidden="false" outlineLevel="0" max="7" min="6" style="2" width="26.18"/>
    <col collapsed="false" customWidth="true" hidden="false" outlineLevel="0" max="8" min="8" style="3" width="12.82"/>
    <col collapsed="false" customWidth="true" hidden="false" outlineLevel="0" max="9" min="9" style="2" width="10.82"/>
    <col collapsed="false" customWidth="true" hidden="false" outlineLevel="0" max="10" min="10" style="2" width="25.45"/>
    <col collapsed="false" customWidth="true" hidden="false" outlineLevel="0" max="11" min="11" style="1" width="16.45"/>
    <col collapsed="false" customWidth="true" hidden="false" outlineLevel="0" max="12" min="12" style="1" width="12.73"/>
    <col collapsed="false" customWidth="false" hidden="false" outlineLevel="0" max="16384" min="13" style="2" width="9.18"/>
  </cols>
  <sheetData>
    <row r="1" customFormat="false" ht="41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30.7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69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customFormat="false" ht="49.5" hidden="false" customHeight="true" outlineLevel="0" collapsed="false">
      <c r="A4" s="9" t="n">
        <v>40044</v>
      </c>
      <c r="B4" s="10" t="s">
        <v>14</v>
      </c>
      <c r="C4" s="11" t="n">
        <v>92041930428</v>
      </c>
      <c r="D4" s="12" t="s">
        <v>15</v>
      </c>
      <c r="E4" s="13" t="s">
        <v>16</v>
      </c>
      <c r="F4" s="10" t="s">
        <v>17</v>
      </c>
      <c r="G4" s="10" t="s">
        <v>18</v>
      </c>
      <c r="H4" s="14" t="n">
        <v>1</v>
      </c>
      <c r="I4" s="15" t="n">
        <v>83</v>
      </c>
      <c r="J4" s="16" t="n">
        <v>7000</v>
      </c>
      <c r="K4" s="17" t="n">
        <v>2060210071</v>
      </c>
      <c r="L4" s="9" t="s">
        <v>19</v>
      </c>
    </row>
    <row r="5" s="19" customFormat="true" ht="49.5" hidden="false" customHeight="true" outlineLevel="0" collapsed="false">
      <c r="A5" s="9" t="n">
        <v>40042</v>
      </c>
      <c r="B5" s="10" t="s">
        <v>20</v>
      </c>
      <c r="C5" s="11" t="s">
        <v>21</v>
      </c>
      <c r="D5" s="12" t="s">
        <v>22</v>
      </c>
      <c r="E5" s="13" t="s">
        <v>23</v>
      </c>
      <c r="F5" s="10" t="s">
        <v>24</v>
      </c>
      <c r="G5" s="10" t="s">
        <v>18</v>
      </c>
      <c r="H5" s="14" t="n">
        <v>2</v>
      </c>
      <c r="I5" s="15" t="n">
        <v>81</v>
      </c>
      <c r="J5" s="16" t="n">
        <v>6000</v>
      </c>
      <c r="K5" s="17" t="n">
        <v>2060210071</v>
      </c>
      <c r="L5" s="18" t="s">
        <v>19</v>
      </c>
    </row>
    <row r="6" s="19" customFormat="true" ht="49.5" hidden="false" customHeight="true" outlineLevel="0" collapsed="false">
      <c r="A6" s="9" t="n">
        <v>45447</v>
      </c>
      <c r="B6" s="10" t="s">
        <v>25</v>
      </c>
      <c r="C6" s="12" t="s">
        <v>26</v>
      </c>
      <c r="D6" s="12" t="s">
        <v>27</v>
      </c>
      <c r="E6" s="13" t="s">
        <v>28</v>
      </c>
      <c r="F6" s="10" t="s">
        <v>29</v>
      </c>
      <c r="G6" s="10" t="s">
        <v>30</v>
      </c>
      <c r="H6" s="14" t="n">
        <v>3</v>
      </c>
      <c r="I6" s="15" t="n">
        <v>51</v>
      </c>
      <c r="J6" s="16" t="n">
        <v>4000</v>
      </c>
      <c r="K6" s="17" t="n">
        <v>2060210071</v>
      </c>
      <c r="L6" s="18" t="s">
        <v>31</v>
      </c>
    </row>
    <row r="7" s="19" customFormat="true" ht="49.5" hidden="false" customHeight="true" outlineLevel="0" collapsed="false">
      <c r="A7" s="9" t="n">
        <v>40036</v>
      </c>
      <c r="B7" s="10" t="s">
        <v>32</v>
      </c>
      <c r="C7" s="12" t="s">
        <v>33</v>
      </c>
      <c r="D7" s="12" t="s">
        <v>34</v>
      </c>
      <c r="E7" s="13" t="s">
        <v>35</v>
      </c>
      <c r="F7" s="10" t="s">
        <v>36</v>
      </c>
      <c r="G7" s="10" t="s">
        <v>37</v>
      </c>
      <c r="H7" s="14" t="n">
        <v>4</v>
      </c>
      <c r="I7" s="15" t="n">
        <v>50</v>
      </c>
      <c r="J7" s="20" t="n">
        <v>3000</v>
      </c>
      <c r="K7" s="17" t="n">
        <v>2060210071</v>
      </c>
      <c r="L7" s="18" t="s">
        <v>31</v>
      </c>
    </row>
    <row r="8" s="19" customFormat="true" ht="26.25" hidden="false" customHeight="true" outlineLevel="0" collapsed="false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2" t="n">
        <f aca="false">SUM(J4:J7)</f>
        <v>20000</v>
      </c>
      <c r="K8" s="9"/>
      <c r="L8" s="9"/>
    </row>
    <row r="9" s="31" customFormat="true" ht="49.5" hidden="false" customHeight="true" outlineLevel="0" collapsed="false">
      <c r="A9" s="23" t="n">
        <v>45204</v>
      </c>
      <c r="B9" s="24" t="s">
        <v>39</v>
      </c>
      <c r="C9" s="25" t="s">
        <v>40</v>
      </c>
      <c r="D9" s="26" t="s">
        <v>41</v>
      </c>
      <c r="E9" s="27" t="s">
        <v>42</v>
      </c>
      <c r="F9" s="24" t="s">
        <v>43</v>
      </c>
      <c r="G9" s="24" t="s">
        <v>18</v>
      </c>
      <c r="H9" s="28" t="n">
        <v>5</v>
      </c>
      <c r="I9" s="29" t="n">
        <v>41</v>
      </c>
      <c r="J9" s="30" t="s">
        <v>44</v>
      </c>
      <c r="K9" s="30"/>
      <c r="L9" s="30"/>
    </row>
    <row r="10" customFormat="false" ht="15" hidden="false" customHeight="false" outlineLevel="0" collapsed="false">
      <c r="B10" s="32"/>
      <c r="C10" s="32"/>
      <c r="D10" s="33"/>
      <c r="E10" s="33"/>
      <c r="F10" s="32"/>
      <c r="G10" s="32"/>
    </row>
    <row r="11" customFormat="false" ht="33" hidden="false" customHeight="true" outlineLevel="0" collapsed="false">
      <c r="A11" s="34" t="s">
        <v>45</v>
      </c>
      <c r="B11" s="34"/>
      <c r="C11" s="34"/>
      <c r="D11" s="34"/>
      <c r="E11" s="34"/>
      <c r="F11" s="34"/>
      <c r="G11" s="34"/>
      <c r="H11" s="34"/>
      <c r="I11" s="34"/>
      <c r="J11" s="34"/>
    </row>
    <row r="12" customFormat="false" ht="60" hidden="false" customHeight="true" outlineLevel="0" collapsed="false">
      <c r="A12" s="6" t="s">
        <v>2</v>
      </c>
      <c r="B12" s="7" t="s">
        <v>46</v>
      </c>
      <c r="C12" s="7" t="s">
        <v>4</v>
      </c>
      <c r="D12" s="6" t="s">
        <v>5</v>
      </c>
      <c r="E12" s="6" t="s">
        <v>6</v>
      </c>
      <c r="F12" s="7" t="s">
        <v>7</v>
      </c>
      <c r="G12" s="7" t="s">
        <v>8</v>
      </c>
      <c r="H12" s="6" t="s">
        <v>9</v>
      </c>
      <c r="I12" s="8" t="s">
        <v>10</v>
      </c>
      <c r="J12" s="8" t="s">
        <v>11</v>
      </c>
      <c r="K12" s="8" t="s">
        <v>12</v>
      </c>
      <c r="L12" s="8" t="s">
        <v>13</v>
      </c>
    </row>
    <row r="13" customFormat="false" ht="39" hidden="false" customHeight="true" outlineLevel="0" collapsed="false">
      <c r="A13" s="18" t="n">
        <v>45318</v>
      </c>
      <c r="B13" s="10" t="s">
        <v>47</v>
      </c>
      <c r="C13" s="35" t="s">
        <v>48</v>
      </c>
      <c r="D13" s="35" t="s">
        <v>49</v>
      </c>
      <c r="E13" s="10" t="s">
        <v>50</v>
      </c>
      <c r="F13" s="10" t="s">
        <v>51</v>
      </c>
      <c r="G13" s="10" t="s">
        <v>18</v>
      </c>
      <c r="H13" s="14" t="n">
        <v>1</v>
      </c>
      <c r="I13" s="15" t="n">
        <v>81</v>
      </c>
      <c r="J13" s="16" t="n">
        <v>10000</v>
      </c>
      <c r="K13" s="9" t="n">
        <v>2060210077</v>
      </c>
      <c r="L13" s="9" t="s">
        <v>31</v>
      </c>
    </row>
    <row r="14" customFormat="false" ht="25.35" hidden="false" customHeight="false" outlineLevel="0" collapsed="false">
      <c r="A14" s="36" t="n">
        <v>45457</v>
      </c>
      <c r="B14" s="10" t="s">
        <v>52</v>
      </c>
      <c r="C14" s="35" t="s">
        <v>53</v>
      </c>
      <c r="D14" s="37" t="s">
        <v>54</v>
      </c>
      <c r="E14" s="10" t="s">
        <v>55</v>
      </c>
      <c r="F14" s="10" t="s">
        <v>56</v>
      </c>
      <c r="G14" s="10" t="s">
        <v>57</v>
      </c>
      <c r="H14" s="14" t="n">
        <v>2</v>
      </c>
      <c r="I14" s="15" t="n">
        <v>60</v>
      </c>
      <c r="J14" s="16" t="n">
        <v>9000</v>
      </c>
      <c r="K14" s="9" t="n">
        <v>2060210077</v>
      </c>
      <c r="L14" s="9" t="s">
        <v>31</v>
      </c>
    </row>
    <row r="15" customFormat="false" ht="37.3" hidden="false" customHeight="false" outlineLevel="0" collapsed="false">
      <c r="A15" s="18" t="n">
        <v>45481</v>
      </c>
      <c r="B15" s="10" t="s">
        <v>58</v>
      </c>
      <c r="C15" s="35" t="s">
        <v>59</v>
      </c>
      <c r="D15" s="38" t="s">
        <v>60</v>
      </c>
      <c r="E15" s="10" t="s">
        <v>61</v>
      </c>
      <c r="F15" s="10" t="s">
        <v>62</v>
      </c>
      <c r="G15" s="10" t="s">
        <v>37</v>
      </c>
      <c r="H15" s="14" t="n">
        <v>3</v>
      </c>
      <c r="I15" s="15" t="n">
        <v>52</v>
      </c>
      <c r="J15" s="16" t="n">
        <v>8000</v>
      </c>
      <c r="K15" s="9" t="n">
        <v>2060210077</v>
      </c>
      <c r="L15" s="9" t="s">
        <v>31</v>
      </c>
    </row>
    <row r="16" customFormat="false" ht="25.35" hidden="false" customHeight="false" outlineLevel="0" collapsed="false">
      <c r="A16" s="36" t="n">
        <v>41815</v>
      </c>
      <c r="B16" s="10" t="s">
        <v>63</v>
      </c>
      <c r="C16" s="35" t="n">
        <v>92059310414</v>
      </c>
      <c r="D16" s="37" t="s">
        <v>64</v>
      </c>
      <c r="E16" s="10" t="s">
        <v>65</v>
      </c>
      <c r="F16" s="10" t="s">
        <v>66</v>
      </c>
      <c r="G16" s="10" t="s">
        <v>67</v>
      </c>
      <c r="H16" s="14" t="n">
        <v>4</v>
      </c>
      <c r="I16" s="15" t="n">
        <v>50</v>
      </c>
      <c r="J16" s="20" t="n">
        <v>7000</v>
      </c>
      <c r="K16" s="9" t="n">
        <v>2060210077</v>
      </c>
      <c r="L16" s="9" t="s">
        <v>31</v>
      </c>
    </row>
    <row r="17" customFormat="false" ht="49.25" hidden="false" customHeight="false" outlineLevel="0" collapsed="false">
      <c r="A17" s="18" t="n">
        <v>39903</v>
      </c>
      <c r="B17" s="10" t="s">
        <v>68</v>
      </c>
      <c r="C17" s="35" t="s">
        <v>69</v>
      </c>
      <c r="D17" s="38" t="s">
        <v>70</v>
      </c>
      <c r="E17" s="10" t="s">
        <v>71</v>
      </c>
      <c r="F17" s="10" t="s">
        <v>72</v>
      </c>
      <c r="G17" s="10" t="s">
        <v>37</v>
      </c>
      <c r="H17" s="14" t="n">
        <v>5</v>
      </c>
      <c r="I17" s="15" t="n">
        <v>50</v>
      </c>
      <c r="J17" s="20" t="n">
        <v>6000</v>
      </c>
      <c r="K17" s="9" t="n">
        <v>2060210077</v>
      </c>
      <c r="L17" s="9" t="s">
        <v>31</v>
      </c>
    </row>
    <row r="18" customFormat="false" ht="32.25" hidden="false" customHeight="true" outlineLevel="0" collapsed="false">
      <c r="A18" s="39" t="s">
        <v>38</v>
      </c>
      <c r="B18" s="39"/>
      <c r="C18" s="39"/>
      <c r="D18" s="39"/>
      <c r="E18" s="39"/>
      <c r="F18" s="39"/>
      <c r="G18" s="39"/>
      <c r="H18" s="39"/>
      <c r="I18" s="39"/>
      <c r="J18" s="22" t="n">
        <f aca="false">SUM(J13:J17)</f>
        <v>40000</v>
      </c>
      <c r="K18" s="40"/>
      <c r="L18" s="41"/>
    </row>
    <row r="19" customFormat="false" ht="42" hidden="false" customHeight="true" outlineLevel="0" collapsed="false">
      <c r="B19" s="32"/>
      <c r="C19" s="32"/>
      <c r="D19" s="33"/>
      <c r="E19" s="33"/>
      <c r="F19" s="32"/>
      <c r="G19" s="32"/>
    </row>
    <row r="20" customFormat="false" ht="50.25" hidden="false" customHeight="true" outlineLevel="0" collapsed="false">
      <c r="A20" s="5" t="s">
        <v>73</v>
      </c>
      <c r="B20" s="5"/>
      <c r="C20" s="5"/>
      <c r="D20" s="5"/>
      <c r="E20" s="5"/>
      <c r="F20" s="5"/>
      <c r="G20" s="5"/>
      <c r="H20" s="5"/>
    </row>
    <row r="21" customFormat="false" ht="49.25" hidden="false" customHeight="false" outlineLevel="0" collapsed="false">
      <c r="A21" s="6" t="s">
        <v>2</v>
      </c>
      <c r="B21" s="7" t="s">
        <v>74</v>
      </c>
      <c r="C21" s="7" t="s">
        <v>7</v>
      </c>
      <c r="D21" s="7" t="s">
        <v>8</v>
      </c>
      <c r="E21" s="6" t="s">
        <v>75</v>
      </c>
      <c r="F21" s="6" t="s">
        <v>9</v>
      </c>
      <c r="G21" s="8" t="s">
        <v>10</v>
      </c>
      <c r="H21" s="8" t="s">
        <v>11</v>
      </c>
      <c r="I21" s="8" t="s">
        <v>76</v>
      </c>
      <c r="J21" s="8" t="s">
        <v>77</v>
      </c>
      <c r="K21" s="8" t="s">
        <v>12</v>
      </c>
      <c r="L21" s="8" t="s">
        <v>13</v>
      </c>
    </row>
    <row r="22" customFormat="false" ht="25.35" hidden="false" customHeight="false" outlineLevel="0" collapsed="false">
      <c r="A22" s="36" t="n">
        <v>45444</v>
      </c>
      <c r="B22" s="10" t="s">
        <v>78</v>
      </c>
      <c r="C22" s="10" t="s">
        <v>79</v>
      </c>
      <c r="D22" s="10" t="s">
        <v>30</v>
      </c>
      <c r="E22" s="42" t="s">
        <v>80</v>
      </c>
      <c r="F22" s="14" t="n">
        <v>1</v>
      </c>
      <c r="G22" s="15" t="n">
        <v>86</v>
      </c>
      <c r="H22" s="43" t="n">
        <v>6000</v>
      </c>
      <c r="I22" s="44" t="n">
        <f aca="false">H22/100*25</f>
        <v>1500</v>
      </c>
      <c r="J22" s="20" t="n">
        <f aca="false">H22-I22</f>
        <v>4500</v>
      </c>
      <c r="K22" s="9" t="n">
        <v>2060210078</v>
      </c>
      <c r="L22" s="9" t="s">
        <v>19</v>
      </c>
    </row>
    <row r="23" customFormat="false" ht="37.3" hidden="false" customHeight="false" outlineLevel="0" collapsed="false">
      <c r="A23" s="36" t="n">
        <v>45465</v>
      </c>
      <c r="B23" s="10" t="s">
        <v>81</v>
      </c>
      <c r="C23" s="10" t="s">
        <v>82</v>
      </c>
      <c r="D23" s="10" t="s">
        <v>37</v>
      </c>
      <c r="E23" s="42" t="s">
        <v>80</v>
      </c>
      <c r="F23" s="14" t="n">
        <v>2</v>
      </c>
      <c r="G23" s="15" t="n">
        <v>84</v>
      </c>
      <c r="H23" s="43" t="n">
        <v>4000</v>
      </c>
      <c r="I23" s="44" t="n">
        <f aca="false">H23/100*25</f>
        <v>1000</v>
      </c>
      <c r="J23" s="20" t="n">
        <f aca="false">H23-I23</f>
        <v>3000</v>
      </c>
      <c r="K23" s="9" t="n">
        <v>2060210076</v>
      </c>
      <c r="L23" s="9" t="s">
        <v>31</v>
      </c>
    </row>
    <row r="24" customFormat="false" ht="25.35" hidden="false" customHeight="false" outlineLevel="0" collapsed="false">
      <c r="A24" s="18" t="n">
        <v>45068</v>
      </c>
      <c r="B24" s="10" t="s">
        <v>83</v>
      </c>
      <c r="C24" s="10" t="s">
        <v>84</v>
      </c>
      <c r="D24" s="10" t="s">
        <v>85</v>
      </c>
      <c r="E24" s="42" t="s">
        <v>80</v>
      </c>
      <c r="F24" s="14" t="n">
        <v>3</v>
      </c>
      <c r="G24" s="15" t="n">
        <v>66</v>
      </c>
      <c r="H24" s="43" t="n">
        <v>3000</v>
      </c>
      <c r="I24" s="44" t="n">
        <f aca="false">H24/100*25</f>
        <v>750</v>
      </c>
      <c r="J24" s="20" t="n">
        <f aca="false">H24-I24</f>
        <v>2250</v>
      </c>
      <c r="K24" s="9" t="n">
        <v>2060210078</v>
      </c>
      <c r="L24" s="9" t="s">
        <v>31</v>
      </c>
    </row>
    <row r="25" customFormat="false" ht="25.35" hidden="false" customHeight="false" outlineLevel="0" collapsed="false">
      <c r="A25" s="36" t="n">
        <v>41654</v>
      </c>
      <c r="B25" s="10" t="s">
        <v>86</v>
      </c>
      <c r="C25" s="10" t="s">
        <v>87</v>
      </c>
      <c r="D25" s="10" t="s">
        <v>30</v>
      </c>
      <c r="E25" s="42" t="s">
        <v>80</v>
      </c>
      <c r="F25" s="14" t="n">
        <v>4</v>
      </c>
      <c r="G25" s="15" t="n">
        <v>65</v>
      </c>
      <c r="H25" s="45" t="n">
        <v>2000</v>
      </c>
      <c r="I25" s="44" t="n">
        <f aca="false">H25/100*25</f>
        <v>500</v>
      </c>
      <c r="J25" s="20" t="n">
        <f aca="false">H25-I25</f>
        <v>1500</v>
      </c>
      <c r="K25" s="9" t="n">
        <v>2060210078</v>
      </c>
      <c r="L25" s="9" t="s">
        <v>31</v>
      </c>
    </row>
    <row r="26" customFormat="false" ht="33" hidden="false" customHeight="true" outlineLevel="0" collapsed="false">
      <c r="A26" s="18" t="n">
        <v>40030</v>
      </c>
      <c r="B26" s="10" t="s">
        <v>88</v>
      </c>
      <c r="C26" s="10" t="s">
        <v>89</v>
      </c>
      <c r="D26" s="10" t="s">
        <v>18</v>
      </c>
      <c r="E26" s="42" t="s">
        <v>80</v>
      </c>
      <c r="F26" s="14" t="n">
        <v>5</v>
      </c>
      <c r="G26" s="15" t="n">
        <v>65</v>
      </c>
      <c r="H26" s="45" t="n">
        <v>2000</v>
      </c>
      <c r="I26" s="44" t="n">
        <f aca="false">H26/100*25</f>
        <v>500</v>
      </c>
      <c r="J26" s="20" t="n">
        <f aca="false">H26-I26</f>
        <v>1500</v>
      </c>
      <c r="K26" s="9" t="n">
        <v>2060210076</v>
      </c>
      <c r="L26" s="9" t="s">
        <v>31</v>
      </c>
    </row>
    <row r="27" customFormat="false" ht="35.25" hidden="false" customHeight="true" outlineLevel="0" collapsed="false">
      <c r="A27" s="18" t="n">
        <v>45312</v>
      </c>
      <c r="B27" s="10" t="s">
        <v>90</v>
      </c>
      <c r="C27" s="10" t="s">
        <v>91</v>
      </c>
      <c r="D27" s="10" t="s">
        <v>18</v>
      </c>
      <c r="E27" s="42" t="s">
        <v>80</v>
      </c>
      <c r="F27" s="14" t="n">
        <v>6</v>
      </c>
      <c r="G27" s="15" t="n">
        <v>64</v>
      </c>
      <c r="H27" s="45" t="n">
        <v>2000</v>
      </c>
      <c r="I27" s="44" t="n">
        <f aca="false">H27/100*25</f>
        <v>500</v>
      </c>
      <c r="J27" s="20" t="n">
        <f aca="false">H27-I27</f>
        <v>1500</v>
      </c>
      <c r="K27" s="9" t="n">
        <v>2060210076</v>
      </c>
      <c r="L27" s="9" t="s">
        <v>31</v>
      </c>
    </row>
    <row r="28" customFormat="false" ht="28.5" hidden="false" customHeight="true" outlineLevel="0" collapsed="false">
      <c r="A28" s="36" t="n">
        <v>45227</v>
      </c>
      <c r="B28" s="10" t="s">
        <v>92</v>
      </c>
      <c r="C28" s="10" t="s">
        <v>93</v>
      </c>
      <c r="D28" s="10" t="s">
        <v>57</v>
      </c>
      <c r="E28" s="42" t="s">
        <v>80</v>
      </c>
      <c r="F28" s="14" t="n">
        <v>7</v>
      </c>
      <c r="G28" s="15" t="n">
        <v>64</v>
      </c>
      <c r="H28" s="45" t="n">
        <v>2000</v>
      </c>
      <c r="I28" s="44" t="n">
        <f aca="false">H28/100*25</f>
        <v>500</v>
      </c>
      <c r="J28" s="20" t="n">
        <f aca="false">H28-I28</f>
        <v>1500</v>
      </c>
      <c r="K28" s="9" t="n">
        <v>2060210076</v>
      </c>
      <c r="L28" s="9" t="s">
        <v>31</v>
      </c>
    </row>
    <row r="29" customFormat="false" ht="37.3" hidden="false" customHeight="false" outlineLevel="0" collapsed="false">
      <c r="A29" s="36" t="n">
        <v>45349</v>
      </c>
      <c r="B29" s="10" t="s">
        <v>94</v>
      </c>
      <c r="C29" s="10" t="s">
        <v>95</v>
      </c>
      <c r="D29" s="10" t="s">
        <v>37</v>
      </c>
      <c r="E29" s="42" t="s">
        <v>80</v>
      </c>
      <c r="F29" s="14" t="n">
        <v>8</v>
      </c>
      <c r="G29" s="15" t="n">
        <v>50</v>
      </c>
      <c r="H29" s="45" t="n">
        <v>2000</v>
      </c>
      <c r="I29" s="44" t="n">
        <f aca="false">H29/100*25</f>
        <v>500</v>
      </c>
      <c r="J29" s="20" t="n">
        <f aca="false">H29-I29</f>
        <v>1500</v>
      </c>
      <c r="K29" s="9" t="n">
        <v>2060210076</v>
      </c>
      <c r="L29" s="9" t="s">
        <v>31</v>
      </c>
    </row>
    <row r="30" customFormat="false" ht="40.5" hidden="false" customHeight="true" outlineLevel="0" collapsed="false">
      <c r="A30" s="46" t="n">
        <v>45421</v>
      </c>
      <c r="B30" s="47" t="s">
        <v>96</v>
      </c>
      <c r="C30" s="47" t="s">
        <v>97</v>
      </c>
      <c r="D30" s="47" t="s">
        <v>18</v>
      </c>
      <c r="E30" s="48" t="s">
        <v>80</v>
      </c>
      <c r="F30" s="49" t="n">
        <v>9</v>
      </c>
      <c r="G30" s="50" t="n">
        <v>50</v>
      </c>
      <c r="H30" s="51" t="n">
        <v>2000</v>
      </c>
      <c r="I30" s="52" t="n">
        <f aca="false">H30/100*25</f>
        <v>500</v>
      </c>
      <c r="J30" s="53" t="n">
        <f aca="false">H30-I30</f>
        <v>1500</v>
      </c>
      <c r="K30" s="54" t="n">
        <v>2060210076</v>
      </c>
      <c r="L30" s="9" t="s">
        <v>31</v>
      </c>
    </row>
    <row r="31" customFormat="false" ht="32.25" hidden="false" customHeight="true" outlineLevel="0" collapsed="false">
      <c r="A31" s="39" t="s">
        <v>38</v>
      </c>
      <c r="B31" s="39"/>
      <c r="C31" s="39"/>
      <c r="D31" s="39"/>
      <c r="E31" s="39"/>
      <c r="F31" s="39"/>
      <c r="G31" s="39"/>
      <c r="H31" s="55" t="n">
        <f aca="false">SUM(H22:H30)</f>
        <v>25000</v>
      </c>
      <c r="I31" s="56" t="n">
        <f aca="false">SUM(I22:I30)</f>
        <v>6250</v>
      </c>
      <c r="J31" s="57" t="n">
        <f aca="false">SUM(J22:J30)</f>
        <v>18750</v>
      </c>
      <c r="K31" s="58"/>
      <c r="L31" s="58"/>
    </row>
    <row r="32" customFormat="false" ht="37.3" hidden="false" customHeight="true" outlineLevel="0" collapsed="false">
      <c r="A32" s="23" t="n">
        <v>45441</v>
      </c>
      <c r="B32" s="59" t="s">
        <v>98</v>
      </c>
      <c r="C32" s="59" t="s">
        <v>99</v>
      </c>
      <c r="D32" s="59" t="s">
        <v>37</v>
      </c>
      <c r="E32" s="60" t="s">
        <v>80</v>
      </c>
      <c r="F32" s="23" t="n">
        <v>10</v>
      </c>
      <c r="G32" s="23" t="n">
        <v>49</v>
      </c>
      <c r="H32" s="60" t="s">
        <v>44</v>
      </c>
      <c r="I32" s="60"/>
      <c r="J32" s="60"/>
      <c r="K32" s="60"/>
      <c r="L32" s="60"/>
    </row>
    <row r="33" customFormat="false" ht="25.35" hidden="false" customHeight="true" outlineLevel="0" collapsed="false">
      <c r="A33" s="23" t="n">
        <v>39906</v>
      </c>
      <c r="B33" s="59" t="s">
        <v>100</v>
      </c>
      <c r="C33" s="59" t="s">
        <v>101</v>
      </c>
      <c r="D33" s="59" t="s">
        <v>30</v>
      </c>
      <c r="E33" s="60" t="s">
        <v>80</v>
      </c>
      <c r="F33" s="23" t="n">
        <v>11</v>
      </c>
      <c r="G33" s="23" t="n">
        <v>49</v>
      </c>
      <c r="H33" s="60" t="s">
        <v>44</v>
      </c>
      <c r="I33" s="60"/>
      <c r="J33" s="60"/>
      <c r="K33" s="60"/>
      <c r="L33" s="60"/>
    </row>
    <row r="34" customFormat="false" ht="30.75" hidden="false" customHeight="true" outlineLevel="0" collapsed="false">
      <c r="A34" s="23" t="n">
        <v>45356</v>
      </c>
      <c r="B34" s="59" t="s">
        <v>102</v>
      </c>
      <c r="C34" s="59" t="s">
        <v>103</v>
      </c>
      <c r="D34" s="59" t="s">
        <v>18</v>
      </c>
      <c r="E34" s="60" t="s">
        <v>80</v>
      </c>
      <c r="F34" s="23" t="n">
        <v>12</v>
      </c>
      <c r="G34" s="23" t="n">
        <v>48</v>
      </c>
      <c r="H34" s="60" t="s">
        <v>44</v>
      </c>
      <c r="I34" s="60"/>
      <c r="J34" s="60"/>
      <c r="K34" s="60"/>
      <c r="L34" s="60"/>
    </row>
    <row r="35" customFormat="false" ht="25.35" hidden="false" customHeight="true" outlineLevel="0" collapsed="false">
      <c r="A35" s="23" t="n">
        <v>39787</v>
      </c>
      <c r="B35" s="59" t="s">
        <v>104</v>
      </c>
      <c r="C35" s="59" t="s">
        <v>105</v>
      </c>
      <c r="D35" s="59" t="s">
        <v>18</v>
      </c>
      <c r="E35" s="60" t="s">
        <v>80</v>
      </c>
      <c r="F35" s="23" t="n">
        <v>13</v>
      </c>
      <c r="G35" s="23" t="n">
        <v>48</v>
      </c>
      <c r="H35" s="60" t="s">
        <v>44</v>
      </c>
      <c r="I35" s="60"/>
      <c r="J35" s="60"/>
      <c r="K35" s="60"/>
      <c r="L35" s="60"/>
    </row>
    <row r="36" customFormat="false" ht="37.3" hidden="false" customHeight="true" outlineLevel="0" collapsed="false">
      <c r="A36" s="23" t="n">
        <v>39882</v>
      </c>
      <c r="B36" s="59" t="s">
        <v>106</v>
      </c>
      <c r="C36" s="59" t="s">
        <v>107</v>
      </c>
      <c r="D36" s="59" t="s">
        <v>57</v>
      </c>
      <c r="E36" s="60" t="s">
        <v>80</v>
      </c>
      <c r="F36" s="23" t="n">
        <v>14</v>
      </c>
      <c r="G36" s="23" t="n">
        <v>45</v>
      </c>
      <c r="H36" s="60" t="s">
        <v>44</v>
      </c>
      <c r="I36" s="60"/>
      <c r="J36" s="60"/>
      <c r="K36" s="60"/>
      <c r="L36" s="60"/>
    </row>
    <row r="37" customFormat="false" ht="25.35" hidden="false" customHeight="true" outlineLevel="0" collapsed="false">
      <c r="A37" s="23" t="n">
        <v>45209</v>
      </c>
      <c r="B37" s="59" t="s">
        <v>108</v>
      </c>
      <c r="C37" s="59" t="s">
        <v>109</v>
      </c>
      <c r="D37" s="59" t="s">
        <v>30</v>
      </c>
      <c r="E37" s="60" t="s">
        <v>80</v>
      </c>
      <c r="F37" s="23" t="n">
        <v>15</v>
      </c>
      <c r="G37" s="23" t="n">
        <v>42</v>
      </c>
      <c r="H37" s="60" t="s">
        <v>44</v>
      </c>
      <c r="I37" s="60"/>
      <c r="J37" s="60"/>
      <c r="K37" s="60"/>
      <c r="L37" s="60"/>
    </row>
    <row r="38" customFormat="false" ht="25.35" hidden="false" customHeight="true" outlineLevel="0" collapsed="false">
      <c r="A38" s="23" t="n">
        <v>45247</v>
      </c>
      <c r="B38" s="59" t="s">
        <v>110</v>
      </c>
      <c r="C38" s="59" t="s">
        <v>111</v>
      </c>
      <c r="D38" s="59" t="s">
        <v>30</v>
      </c>
      <c r="E38" s="60" t="s">
        <v>80</v>
      </c>
      <c r="F38" s="23" t="n">
        <v>16</v>
      </c>
      <c r="G38" s="23" t="n">
        <v>42</v>
      </c>
      <c r="H38" s="60" t="s">
        <v>44</v>
      </c>
      <c r="I38" s="60"/>
      <c r="J38" s="60"/>
      <c r="K38" s="60"/>
      <c r="L38" s="60"/>
    </row>
    <row r="39" customFormat="false" ht="25.35" hidden="false" customHeight="true" outlineLevel="0" collapsed="false">
      <c r="A39" s="23" t="n">
        <v>39914</v>
      </c>
      <c r="B39" s="59" t="s">
        <v>112</v>
      </c>
      <c r="C39" s="59" t="s">
        <v>113</v>
      </c>
      <c r="D39" s="59" t="s">
        <v>85</v>
      </c>
      <c r="E39" s="60" t="s">
        <v>80</v>
      </c>
      <c r="F39" s="23" t="n">
        <v>17</v>
      </c>
      <c r="G39" s="23" t="n">
        <v>34</v>
      </c>
      <c r="H39" s="60" t="s">
        <v>44</v>
      </c>
      <c r="I39" s="60"/>
      <c r="J39" s="60"/>
      <c r="K39" s="60"/>
      <c r="L39" s="60"/>
    </row>
    <row r="40" s="2" customFormat="true" ht="15" hidden="false" customHeight="false" outlineLevel="0" collapsed="false">
      <c r="K40" s="1"/>
      <c r="L40" s="1"/>
    </row>
    <row r="41" customFormat="false" ht="36.75" hidden="false" customHeight="true" outlineLevel="0" collapsed="false">
      <c r="A41" s="5" t="s">
        <v>73</v>
      </c>
      <c r="B41" s="5"/>
      <c r="C41" s="5"/>
      <c r="D41" s="5"/>
      <c r="E41" s="5"/>
      <c r="F41" s="5"/>
      <c r="G41" s="5"/>
      <c r="H41" s="5"/>
    </row>
    <row r="42" customFormat="false" ht="49.25" hidden="false" customHeight="false" outlineLevel="0" collapsed="false">
      <c r="A42" s="6" t="s">
        <v>2</v>
      </c>
      <c r="B42" s="7" t="s">
        <v>74</v>
      </c>
      <c r="C42" s="7" t="s">
        <v>7</v>
      </c>
      <c r="D42" s="7" t="s">
        <v>8</v>
      </c>
      <c r="E42" s="6" t="s">
        <v>75</v>
      </c>
      <c r="F42" s="6" t="s">
        <v>9</v>
      </c>
      <c r="G42" s="8" t="s">
        <v>10</v>
      </c>
      <c r="H42" s="8" t="s">
        <v>11</v>
      </c>
      <c r="I42" s="8" t="s">
        <v>76</v>
      </c>
      <c r="J42" s="8" t="s">
        <v>77</v>
      </c>
      <c r="K42" s="8" t="s">
        <v>12</v>
      </c>
      <c r="L42" s="8" t="s">
        <v>13</v>
      </c>
    </row>
    <row r="43" customFormat="false" ht="37.3" hidden="false" customHeight="false" outlineLevel="0" collapsed="false">
      <c r="A43" s="18" t="n">
        <v>45088</v>
      </c>
      <c r="B43" s="10" t="s">
        <v>114</v>
      </c>
      <c r="C43" s="10" t="s">
        <v>115</v>
      </c>
      <c r="D43" s="10" t="s">
        <v>37</v>
      </c>
      <c r="E43" s="42" t="s">
        <v>116</v>
      </c>
      <c r="F43" s="14" t="n">
        <v>1</v>
      </c>
      <c r="G43" s="15" t="n">
        <v>89</v>
      </c>
      <c r="H43" s="43" t="n">
        <v>6000</v>
      </c>
      <c r="I43" s="44" t="n">
        <f aca="false">H43/100*25</f>
        <v>1500</v>
      </c>
      <c r="J43" s="20" t="n">
        <f aca="false">H43-I43</f>
        <v>4500</v>
      </c>
      <c r="K43" s="9" t="n">
        <v>2060210078</v>
      </c>
      <c r="L43" s="9" t="s">
        <v>19</v>
      </c>
    </row>
    <row r="44" customFormat="false" ht="36" hidden="false" customHeight="true" outlineLevel="0" collapsed="false">
      <c r="A44" s="18" t="n">
        <v>45098</v>
      </c>
      <c r="B44" s="10" t="s">
        <v>117</v>
      </c>
      <c r="C44" s="10" t="s">
        <v>118</v>
      </c>
      <c r="D44" s="10" t="s">
        <v>57</v>
      </c>
      <c r="E44" s="42" t="s">
        <v>116</v>
      </c>
      <c r="F44" s="14" t="n">
        <v>2</v>
      </c>
      <c r="G44" s="15" t="n">
        <v>84</v>
      </c>
      <c r="H44" s="43" t="n">
        <v>4000</v>
      </c>
      <c r="I44" s="44" t="n">
        <f aca="false">H44/100*25</f>
        <v>1000</v>
      </c>
      <c r="J44" s="20" t="n">
        <f aca="false">H44-I44</f>
        <v>3000</v>
      </c>
      <c r="K44" s="9" t="n">
        <v>2060210078</v>
      </c>
      <c r="L44" s="9" t="s">
        <v>31</v>
      </c>
    </row>
    <row r="45" customFormat="false" ht="15" hidden="false" customHeight="false" outlineLevel="0" collapsed="false">
      <c r="A45" s="36" t="n">
        <v>45260</v>
      </c>
      <c r="B45" s="10" t="s">
        <v>119</v>
      </c>
      <c r="C45" s="10" t="s">
        <v>120</v>
      </c>
      <c r="D45" s="10" t="s">
        <v>18</v>
      </c>
      <c r="E45" s="42" t="s">
        <v>116</v>
      </c>
      <c r="F45" s="14" t="n">
        <v>3</v>
      </c>
      <c r="G45" s="15" t="n">
        <v>74</v>
      </c>
      <c r="H45" s="43" t="n">
        <v>3000</v>
      </c>
      <c r="I45" s="44" t="n">
        <f aca="false">H45/100*25</f>
        <v>750</v>
      </c>
      <c r="J45" s="20" t="n">
        <f aca="false">H45-I45</f>
        <v>2250</v>
      </c>
      <c r="K45" s="9" t="n">
        <v>2060210078</v>
      </c>
      <c r="L45" s="9" t="s">
        <v>31</v>
      </c>
    </row>
    <row r="46" customFormat="false" ht="25.35" hidden="false" customHeight="false" outlineLevel="0" collapsed="false">
      <c r="A46" s="36" t="n">
        <v>45446</v>
      </c>
      <c r="B46" s="10" t="s">
        <v>121</v>
      </c>
      <c r="C46" s="10" t="s">
        <v>122</v>
      </c>
      <c r="D46" s="10" t="s">
        <v>67</v>
      </c>
      <c r="E46" s="42" t="s">
        <v>116</v>
      </c>
      <c r="F46" s="14" t="n">
        <v>4</v>
      </c>
      <c r="G46" s="15" t="n">
        <v>64</v>
      </c>
      <c r="H46" s="45" t="n">
        <v>2000</v>
      </c>
      <c r="I46" s="44" t="n">
        <f aca="false">H46/100*25</f>
        <v>500</v>
      </c>
      <c r="J46" s="20" t="n">
        <f aca="false">H46-I46</f>
        <v>1500</v>
      </c>
      <c r="K46" s="9" t="n">
        <v>2060210078</v>
      </c>
      <c r="L46" s="9" t="s">
        <v>31</v>
      </c>
    </row>
    <row r="47" customFormat="false" ht="34.5" hidden="false" customHeight="true" outlineLevel="0" collapsed="false">
      <c r="A47" s="18" t="n">
        <v>45453</v>
      </c>
      <c r="B47" s="10" t="s">
        <v>123</v>
      </c>
      <c r="C47" s="10" t="s">
        <v>124</v>
      </c>
      <c r="D47" s="10" t="s">
        <v>18</v>
      </c>
      <c r="E47" s="42" t="s">
        <v>116</v>
      </c>
      <c r="F47" s="14" t="n">
        <v>5</v>
      </c>
      <c r="G47" s="15" t="n">
        <v>62</v>
      </c>
      <c r="H47" s="45" t="n">
        <v>2000</v>
      </c>
      <c r="I47" s="44" t="n">
        <f aca="false">H47/100*25</f>
        <v>500</v>
      </c>
      <c r="J47" s="20" t="n">
        <f aca="false">H47-I47</f>
        <v>1500</v>
      </c>
      <c r="K47" s="9" t="n">
        <v>2060210078</v>
      </c>
      <c r="L47" s="9" t="s">
        <v>31</v>
      </c>
    </row>
    <row r="48" customFormat="false" ht="25.35" hidden="false" customHeight="false" outlineLevel="0" collapsed="false">
      <c r="A48" s="46" t="n">
        <v>45264</v>
      </c>
      <c r="B48" s="47" t="s">
        <v>125</v>
      </c>
      <c r="C48" s="47" t="s">
        <v>126</v>
      </c>
      <c r="D48" s="47" t="s">
        <v>85</v>
      </c>
      <c r="E48" s="48" t="s">
        <v>116</v>
      </c>
      <c r="F48" s="49" t="n">
        <v>6</v>
      </c>
      <c r="G48" s="50" t="n">
        <v>52</v>
      </c>
      <c r="H48" s="51" t="n">
        <v>2000</v>
      </c>
      <c r="I48" s="52" t="n">
        <f aca="false">H48/100*25</f>
        <v>500</v>
      </c>
      <c r="J48" s="53" t="n">
        <f aca="false">H48-I48</f>
        <v>1500</v>
      </c>
      <c r="K48" s="54" t="n">
        <v>2060210078</v>
      </c>
      <c r="L48" s="9" t="s">
        <v>31</v>
      </c>
    </row>
    <row r="49" customFormat="false" ht="36" hidden="false" customHeight="true" outlineLevel="0" collapsed="false">
      <c r="A49" s="39" t="s">
        <v>38</v>
      </c>
      <c r="B49" s="39"/>
      <c r="C49" s="39"/>
      <c r="D49" s="39"/>
      <c r="E49" s="39"/>
      <c r="F49" s="39"/>
      <c r="G49" s="39"/>
      <c r="H49" s="61" t="n">
        <f aca="false">SUM(H43:H48)</f>
        <v>19000</v>
      </c>
      <c r="I49" s="62" t="n">
        <f aca="false">SUM(I43:I48)</f>
        <v>4750</v>
      </c>
      <c r="J49" s="22" t="n">
        <f aca="false">SUM(J43:J48)</f>
        <v>14250</v>
      </c>
      <c r="K49" s="9"/>
      <c r="L49" s="9"/>
    </row>
    <row r="50" customFormat="false" ht="37.3" hidden="false" customHeight="true" outlineLevel="0" collapsed="false">
      <c r="A50" s="23" t="n">
        <v>39896</v>
      </c>
      <c r="B50" s="59" t="s">
        <v>127</v>
      </c>
      <c r="C50" s="59" t="s">
        <v>128</v>
      </c>
      <c r="D50" s="59" t="s">
        <v>30</v>
      </c>
      <c r="E50" s="60" t="s">
        <v>116</v>
      </c>
      <c r="F50" s="23" t="n">
        <v>7</v>
      </c>
      <c r="G50" s="23" t="n">
        <v>45</v>
      </c>
      <c r="H50" s="60" t="s">
        <v>44</v>
      </c>
      <c r="I50" s="60"/>
      <c r="J50" s="60"/>
      <c r="K50" s="60"/>
      <c r="L50" s="60"/>
    </row>
    <row r="51" customFormat="false" ht="30.75" hidden="false" customHeight="true" outlineLevel="0" collapsed="false">
      <c r="A51" s="23" t="n">
        <v>45445</v>
      </c>
      <c r="B51" s="59" t="s">
        <v>129</v>
      </c>
      <c r="C51" s="59" t="s">
        <v>130</v>
      </c>
      <c r="D51" s="59" t="s">
        <v>18</v>
      </c>
      <c r="E51" s="60" t="s">
        <v>116</v>
      </c>
      <c r="F51" s="23" t="n">
        <v>8</v>
      </c>
      <c r="G51" s="23" t="n">
        <v>43</v>
      </c>
      <c r="H51" s="60" t="s">
        <v>44</v>
      </c>
      <c r="I51" s="60"/>
      <c r="J51" s="60"/>
      <c r="K51" s="60"/>
      <c r="L51" s="60"/>
    </row>
    <row r="52" customFormat="false" ht="30.75" hidden="false" customHeight="true" outlineLevel="0" collapsed="false">
      <c r="A52" s="23" t="n">
        <v>45487</v>
      </c>
      <c r="B52" s="59" t="s">
        <v>131</v>
      </c>
      <c r="C52" s="59" t="s">
        <v>132</v>
      </c>
      <c r="D52" s="59" t="s">
        <v>18</v>
      </c>
      <c r="E52" s="60" t="s">
        <v>116</v>
      </c>
      <c r="F52" s="23" t="n">
        <v>9</v>
      </c>
      <c r="G52" s="23" t="n">
        <v>40</v>
      </c>
      <c r="H52" s="60" t="s">
        <v>44</v>
      </c>
      <c r="I52" s="60"/>
      <c r="J52" s="60"/>
      <c r="K52" s="60"/>
      <c r="L52" s="60"/>
    </row>
    <row r="53" customFormat="false" ht="30.75" hidden="false" customHeight="true" outlineLevel="0" collapsed="false">
      <c r="A53" s="23" t="n">
        <v>40055</v>
      </c>
      <c r="B53" s="59" t="s">
        <v>133</v>
      </c>
      <c r="C53" s="59" t="s">
        <v>134</v>
      </c>
      <c r="D53" s="59" t="s">
        <v>57</v>
      </c>
      <c r="E53" s="60" t="s">
        <v>116</v>
      </c>
      <c r="F53" s="23" t="n">
        <v>10</v>
      </c>
      <c r="G53" s="23" t="n">
        <v>40</v>
      </c>
      <c r="H53" s="60" t="s">
        <v>44</v>
      </c>
      <c r="I53" s="60"/>
      <c r="J53" s="60"/>
      <c r="K53" s="60"/>
      <c r="L53" s="60"/>
    </row>
    <row r="54" customFormat="false" ht="36.75" hidden="false" customHeight="true" outlineLevel="0" collapsed="false">
      <c r="A54" s="23" t="n">
        <v>44862</v>
      </c>
      <c r="B54" s="59" t="s">
        <v>135</v>
      </c>
      <c r="C54" s="59" t="s">
        <v>136</v>
      </c>
      <c r="D54" s="59" t="s">
        <v>18</v>
      </c>
      <c r="E54" s="60" t="s">
        <v>116</v>
      </c>
      <c r="F54" s="23" t="n">
        <v>11</v>
      </c>
      <c r="G54" s="23" t="n">
        <v>39</v>
      </c>
      <c r="H54" s="60" t="s">
        <v>44</v>
      </c>
      <c r="I54" s="60"/>
      <c r="J54" s="60"/>
      <c r="K54" s="60"/>
      <c r="L54" s="60"/>
    </row>
    <row r="55" customFormat="false" ht="30.75" hidden="false" customHeight="true" outlineLevel="0" collapsed="false">
      <c r="A55" s="23" t="n">
        <v>40544</v>
      </c>
      <c r="B55" s="59" t="s">
        <v>137</v>
      </c>
      <c r="C55" s="59" t="s">
        <v>138</v>
      </c>
      <c r="D55" s="59" t="s">
        <v>18</v>
      </c>
      <c r="E55" s="60" t="s">
        <v>116</v>
      </c>
      <c r="F55" s="23" t="n">
        <v>12</v>
      </c>
      <c r="G55" s="23" t="n">
        <v>35</v>
      </c>
      <c r="H55" s="60" t="s">
        <v>44</v>
      </c>
      <c r="I55" s="60"/>
      <c r="J55" s="60"/>
      <c r="K55" s="60"/>
      <c r="L55" s="60"/>
    </row>
    <row r="56" customFormat="false" ht="30.75" hidden="false" customHeight="true" outlineLevel="0" collapsed="false">
      <c r="A56" s="23" t="n">
        <v>40075</v>
      </c>
      <c r="B56" s="59" t="s">
        <v>139</v>
      </c>
      <c r="C56" s="59" t="s">
        <v>140</v>
      </c>
      <c r="D56" s="59" t="s">
        <v>18</v>
      </c>
      <c r="E56" s="60" t="s">
        <v>116</v>
      </c>
      <c r="F56" s="23" t="n">
        <v>13</v>
      </c>
      <c r="G56" s="23" t="n">
        <v>29</v>
      </c>
      <c r="H56" s="60" t="s">
        <v>44</v>
      </c>
      <c r="I56" s="60"/>
      <c r="J56" s="60"/>
      <c r="K56" s="60"/>
      <c r="L56" s="60"/>
    </row>
    <row r="57" customFormat="false" ht="49.25" hidden="false" customHeight="true" outlineLevel="0" collapsed="false">
      <c r="A57" s="23" t="n">
        <v>45472</v>
      </c>
      <c r="B57" s="59" t="s">
        <v>141</v>
      </c>
      <c r="C57" s="59" t="s">
        <v>142</v>
      </c>
      <c r="D57" s="59" t="s">
        <v>18</v>
      </c>
      <c r="E57" s="60" t="s">
        <v>116</v>
      </c>
      <c r="F57" s="23" t="n">
        <v>14</v>
      </c>
      <c r="G57" s="23" t="n">
        <v>25</v>
      </c>
      <c r="H57" s="60" t="s">
        <v>44</v>
      </c>
      <c r="I57" s="60"/>
      <c r="J57" s="60"/>
      <c r="K57" s="60"/>
      <c r="L57" s="60"/>
    </row>
    <row r="58" s="19" customFormat="true" ht="15" hidden="false" customHeight="false" outlineLevel="0" collapsed="false">
      <c r="A58" s="63"/>
      <c r="B58" s="64"/>
      <c r="C58" s="64"/>
      <c r="D58" s="64"/>
      <c r="E58" s="63"/>
      <c r="F58" s="63"/>
      <c r="G58" s="63"/>
      <c r="H58" s="63"/>
      <c r="K58" s="65"/>
      <c r="L58" s="65"/>
    </row>
    <row r="59" customFormat="false" ht="45" hidden="false" customHeight="true" outlineLevel="0" collapsed="false">
      <c r="A59" s="5" t="s">
        <v>73</v>
      </c>
      <c r="B59" s="5"/>
      <c r="C59" s="5"/>
      <c r="D59" s="5"/>
      <c r="E59" s="5"/>
      <c r="F59" s="5"/>
      <c r="G59" s="5"/>
      <c r="H59" s="5"/>
    </row>
    <row r="60" customFormat="false" ht="49.25" hidden="false" customHeight="false" outlineLevel="0" collapsed="false">
      <c r="A60" s="6" t="s">
        <v>143</v>
      </c>
      <c r="B60" s="7" t="s">
        <v>74</v>
      </c>
      <c r="C60" s="7" t="s">
        <v>7</v>
      </c>
      <c r="D60" s="7" t="s">
        <v>8</v>
      </c>
      <c r="E60" s="6" t="s">
        <v>75</v>
      </c>
      <c r="F60" s="6" t="s">
        <v>9</v>
      </c>
      <c r="G60" s="8" t="s">
        <v>10</v>
      </c>
      <c r="H60" s="8" t="s">
        <v>11</v>
      </c>
      <c r="I60" s="8" t="s">
        <v>76</v>
      </c>
      <c r="J60" s="8" t="s">
        <v>77</v>
      </c>
      <c r="K60" s="8" t="s">
        <v>12</v>
      </c>
      <c r="L60" s="8" t="s">
        <v>13</v>
      </c>
    </row>
    <row r="61" customFormat="false" ht="37.3" hidden="false" customHeight="false" outlineLevel="0" collapsed="false">
      <c r="A61" s="18" t="n">
        <v>45452</v>
      </c>
      <c r="B61" s="66" t="s">
        <v>144</v>
      </c>
      <c r="C61" s="66" t="s">
        <v>145</v>
      </c>
      <c r="D61" s="66" t="s">
        <v>37</v>
      </c>
      <c r="E61" s="67" t="s">
        <v>146</v>
      </c>
      <c r="F61" s="14" t="n">
        <v>1</v>
      </c>
      <c r="G61" s="15" t="n">
        <v>84</v>
      </c>
      <c r="H61" s="43" t="n">
        <v>6000</v>
      </c>
      <c r="I61" s="44" t="n">
        <f aca="false">H61/100*25</f>
        <v>1500</v>
      </c>
      <c r="J61" s="20" t="n">
        <f aca="false">H61-I61</f>
        <v>4500</v>
      </c>
      <c r="K61" s="9" t="n">
        <v>2060210078</v>
      </c>
      <c r="L61" s="9" t="s">
        <v>19</v>
      </c>
    </row>
    <row r="62" customFormat="false" ht="25.35" hidden="false" customHeight="false" outlineLevel="0" collapsed="false">
      <c r="A62" s="36" t="n">
        <v>40056</v>
      </c>
      <c r="B62" s="66" t="s">
        <v>147</v>
      </c>
      <c r="C62" s="66" t="s">
        <v>148</v>
      </c>
      <c r="D62" s="66" t="s">
        <v>30</v>
      </c>
      <c r="E62" s="67" t="s">
        <v>146</v>
      </c>
      <c r="F62" s="14" t="n">
        <v>2</v>
      </c>
      <c r="G62" s="15" t="n">
        <v>59</v>
      </c>
      <c r="H62" s="43" t="n">
        <v>4000</v>
      </c>
      <c r="I62" s="44" t="n">
        <f aca="false">H62/100*25</f>
        <v>1000</v>
      </c>
      <c r="J62" s="20" t="n">
        <f aca="false">H62-I62</f>
        <v>3000</v>
      </c>
      <c r="K62" s="9" t="n">
        <v>2060210078</v>
      </c>
      <c r="L62" s="9" t="s">
        <v>31</v>
      </c>
    </row>
    <row r="63" customFormat="false" ht="25.35" hidden="false" customHeight="false" outlineLevel="0" collapsed="false">
      <c r="A63" s="18" t="n">
        <v>39920</v>
      </c>
      <c r="B63" s="68" t="s">
        <v>149</v>
      </c>
      <c r="C63" s="68" t="s">
        <v>150</v>
      </c>
      <c r="D63" s="68" t="s">
        <v>67</v>
      </c>
      <c r="E63" s="69" t="s">
        <v>146</v>
      </c>
      <c r="F63" s="14" t="n">
        <v>3</v>
      </c>
      <c r="G63" s="14" t="n">
        <v>55</v>
      </c>
      <c r="H63" s="43" t="n">
        <v>3000</v>
      </c>
      <c r="I63" s="44" t="n">
        <f aca="false">H63/100*25</f>
        <v>750</v>
      </c>
      <c r="J63" s="20" t="n">
        <f aca="false">H63-I63</f>
        <v>2250</v>
      </c>
      <c r="K63" s="9" t="n">
        <v>2060210078</v>
      </c>
      <c r="L63" s="9" t="s">
        <v>31</v>
      </c>
    </row>
    <row r="64" customFormat="false" ht="45" hidden="false" customHeight="true" outlineLevel="0" collapsed="false">
      <c r="A64" s="70" t="n">
        <v>45262</v>
      </c>
      <c r="B64" s="71" t="s">
        <v>151</v>
      </c>
      <c r="C64" s="71" t="s">
        <v>152</v>
      </c>
      <c r="D64" s="71" t="s">
        <v>57</v>
      </c>
      <c r="E64" s="72" t="s">
        <v>146</v>
      </c>
      <c r="F64" s="49" t="n">
        <v>4</v>
      </c>
      <c r="G64" s="49" t="n">
        <v>54</v>
      </c>
      <c r="H64" s="73" t="n">
        <v>2000</v>
      </c>
      <c r="I64" s="52" t="n">
        <f aca="false">H64/100*25</f>
        <v>500</v>
      </c>
      <c r="J64" s="53" t="n">
        <f aca="false">H64-I64</f>
        <v>1500</v>
      </c>
      <c r="K64" s="54" t="n">
        <v>2060210078</v>
      </c>
      <c r="L64" s="9" t="s">
        <v>31</v>
      </c>
    </row>
    <row r="65" customFormat="false" ht="39" hidden="false" customHeight="true" outlineLevel="0" collapsed="false">
      <c r="A65" s="39" t="s">
        <v>38</v>
      </c>
      <c r="B65" s="39"/>
      <c r="C65" s="39"/>
      <c r="D65" s="39"/>
      <c r="E65" s="39"/>
      <c r="F65" s="39"/>
      <c r="G65" s="39"/>
      <c r="H65" s="74" t="n">
        <f aca="false">SUM(H61:H64)</f>
        <v>15000</v>
      </c>
      <c r="I65" s="62" t="n">
        <f aca="false">SUM(I61:I64)</f>
        <v>3750</v>
      </c>
      <c r="J65" s="22" t="n">
        <f aca="false">SUM(J61:J64)</f>
        <v>11250</v>
      </c>
      <c r="K65" s="9"/>
      <c r="L65" s="9"/>
    </row>
    <row r="66" customFormat="false" ht="36.75" hidden="false" customHeight="true" outlineLevel="0" collapsed="false">
      <c r="A66" s="75" t="n">
        <v>45464</v>
      </c>
      <c r="B66" s="76" t="s">
        <v>153</v>
      </c>
      <c r="C66" s="76" t="s">
        <v>154</v>
      </c>
      <c r="D66" s="76" t="s">
        <v>18</v>
      </c>
      <c r="E66" s="75" t="s">
        <v>146</v>
      </c>
      <c r="F66" s="28" t="n">
        <v>5</v>
      </c>
      <c r="G66" s="29" t="n">
        <v>47</v>
      </c>
      <c r="H66" s="60" t="s">
        <v>44</v>
      </c>
      <c r="I66" s="60"/>
      <c r="J66" s="60"/>
      <c r="K66" s="60"/>
      <c r="L66" s="60"/>
    </row>
    <row r="67" customFormat="false" ht="25.35" hidden="false" customHeight="true" outlineLevel="0" collapsed="false">
      <c r="A67" s="75" t="n">
        <v>45419</v>
      </c>
      <c r="B67" s="24" t="s">
        <v>155</v>
      </c>
      <c r="C67" s="24" t="s">
        <v>156</v>
      </c>
      <c r="D67" s="24" t="s">
        <v>67</v>
      </c>
      <c r="E67" s="77" t="s">
        <v>146</v>
      </c>
      <c r="F67" s="28" t="n">
        <v>6</v>
      </c>
      <c r="G67" s="29" t="n">
        <v>46</v>
      </c>
      <c r="H67" s="60" t="s">
        <v>44</v>
      </c>
      <c r="I67" s="60"/>
      <c r="J67" s="60"/>
      <c r="K67" s="60"/>
      <c r="L67" s="60"/>
    </row>
    <row r="68" customFormat="false" ht="25.35" hidden="false" customHeight="true" outlineLevel="0" collapsed="false">
      <c r="A68" s="75" t="n">
        <v>41823</v>
      </c>
      <c r="B68" s="24" t="s">
        <v>157</v>
      </c>
      <c r="C68" s="24" t="s">
        <v>158</v>
      </c>
      <c r="D68" s="24" t="s">
        <v>30</v>
      </c>
      <c r="E68" s="77" t="s">
        <v>146</v>
      </c>
      <c r="F68" s="28" t="n">
        <v>7</v>
      </c>
      <c r="G68" s="29" t="n">
        <v>45</v>
      </c>
      <c r="H68" s="60" t="s">
        <v>44</v>
      </c>
      <c r="I68" s="60"/>
      <c r="J68" s="60"/>
      <c r="K68" s="60"/>
      <c r="L68" s="60"/>
    </row>
    <row r="69" customFormat="false" ht="25.35" hidden="false" customHeight="true" outlineLevel="0" collapsed="false">
      <c r="A69" s="75" t="n">
        <v>45165</v>
      </c>
      <c r="B69" s="24" t="s">
        <v>159</v>
      </c>
      <c r="C69" s="24" t="s">
        <v>160</v>
      </c>
      <c r="D69" s="24" t="s">
        <v>85</v>
      </c>
      <c r="E69" s="77" t="s">
        <v>146</v>
      </c>
      <c r="F69" s="28" t="n">
        <v>8</v>
      </c>
      <c r="G69" s="29" t="n">
        <v>31</v>
      </c>
      <c r="H69" s="60" t="s">
        <v>44</v>
      </c>
      <c r="I69" s="60"/>
      <c r="J69" s="60"/>
      <c r="K69" s="60"/>
      <c r="L69" s="60"/>
    </row>
    <row r="70" customFormat="false" ht="25.35" hidden="false" customHeight="true" outlineLevel="0" collapsed="false">
      <c r="A70" s="75" t="n">
        <v>40020</v>
      </c>
      <c r="B70" s="24" t="s">
        <v>161</v>
      </c>
      <c r="C70" s="24" t="s">
        <v>162</v>
      </c>
      <c r="D70" s="24" t="s">
        <v>30</v>
      </c>
      <c r="E70" s="77" t="s">
        <v>146</v>
      </c>
      <c r="F70" s="28" t="n">
        <v>9</v>
      </c>
      <c r="G70" s="29" t="n">
        <v>31</v>
      </c>
      <c r="H70" s="60" t="s">
        <v>44</v>
      </c>
      <c r="I70" s="60"/>
      <c r="J70" s="60"/>
      <c r="K70" s="60"/>
      <c r="L70" s="60"/>
    </row>
    <row r="71" customFormat="false" ht="25.35" hidden="false" customHeight="true" outlineLevel="0" collapsed="false">
      <c r="A71" s="75" t="n">
        <v>40514</v>
      </c>
      <c r="B71" s="24" t="s">
        <v>163</v>
      </c>
      <c r="C71" s="24" t="s">
        <v>164</v>
      </c>
      <c r="D71" s="24" t="s">
        <v>57</v>
      </c>
      <c r="E71" s="77" t="s">
        <v>146</v>
      </c>
      <c r="F71" s="28" t="n">
        <v>10</v>
      </c>
      <c r="G71" s="29" t="n">
        <v>29</v>
      </c>
      <c r="H71" s="60" t="s">
        <v>44</v>
      </c>
      <c r="I71" s="60"/>
      <c r="J71" s="60"/>
      <c r="K71" s="60"/>
      <c r="L71" s="60"/>
    </row>
    <row r="75" customFormat="false" ht="15" hidden="false" customHeight="false" outlineLevel="0" collapsed="false">
      <c r="I75" s="78"/>
      <c r="J75" s="79"/>
    </row>
    <row r="76" customFormat="false" ht="15" hidden="false" customHeight="false" outlineLevel="0" collapsed="false">
      <c r="J76" s="78"/>
    </row>
  </sheetData>
  <mergeCells count="38">
    <mergeCell ref="A1:J1"/>
    <mergeCell ref="A2:J2"/>
    <mergeCell ref="A8:I8"/>
    <mergeCell ref="K8:L8"/>
    <mergeCell ref="J9:L9"/>
    <mergeCell ref="A11:J11"/>
    <mergeCell ref="A18:I18"/>
    <mergeCell ref="A20:H20"/>
    <mergeCell ref="A31:G31"/>
    <mergeCell ref="K31:L31"/>
    <mergeCell ref="H32:L32"/>
    <mergeCell ref="H33:L33"/>
    <mergeCell ref="H34:L34"/>
    <mergeCell ref="H35:L35"/>
    <mergeCell ref="H36:L36"/>
    <mergeCell ref="H37:L37"/>
    <mergeCell ref="H38:L38"/>
    <mergeCell ref="H39:L39"/>
    <mergeCell ref="A41:H41"/>
    <mergeCell ref="A49:G49"/>
    <mergeCell ref="K49:L49"/>
    <mergeCell ref="H50:L50"/>
    <mergeCell ref="H51:L51"/>
    <mergeCell ref="H52:L52"/>
    <mergeCell ref="H53:L53"/>
    <mergeCell ref="H54:L54"/>
    <mergeCell ref="H55:L55"/>
    <mergeCell ref="H56:L56"/>
    <mergeCell ref="H57:L57"/>
    <mergeCell ref="A59:H59"/>
    <mergeCell ref="A65:G65"/>
    <mergeCell ref="K65:L65"/>
    <mergeCell ref="H66:L66"/>
    <mergeCell ref="H67:L67"/>
    <mergeCell ref="H68:L68"/>
    <mergeCell ref="H69:L69"/>
    <mergeCell ref="H70:L70"/>
    <mergeCell ref="H71:L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18" man="true" max="16383" min="0"/>
    <brk id="40" man="true" max="16383" min="0"/>
    <brk id="5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2020-10-12T06:00:17Z</dcterms:created>
  <dc:creator>Utente</dc:creator>
  <dc:description/>
  <dc:language>it-IT</dc:language>
  <cp:lastModifiedBy>Luisa Paradisi</cp:lastModifiedBy>
  <cp:lastPrinted>2024-12-06T08:08:20Z</cp:lastPrinted>
  <dcterms:modified xsi:type="dcterms:W3CDTF">2024-12-06T09:24:05Z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