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<sst xmlns="http://schemas.openxmlformats.org/spreadsheetml/2006/main" count="120" uniqueCount="114">
  <si>
    <t xml:space="preserve">BANDO RIEVOCAZIONI STORICHE - ANNUALITA' 2024</t>
  </si>
  <si>
    <t xml:space="preserve">SOGGETTO BENEFICIARIO</t>
  </si>
  <si>
    <t xml:space="preserve">DENOMINAZIONE RIEVOCAZIONE STORICA</t>
  </si>
  <si>
    <t xml:space="preserve">INDIRIZZO</t>
  </si>
  <si>
    <t xml:space="preserve">CAP</t>
  </si>
  <si>
    <t xml:space="preserve">COMUNE</t>
  </si>
  <si>
    <t xml:space="preserve">C.F.</t>
  </si>
  <si>
    <t xml:space="preserve">P. IVA</t>
  </si>
  <si>
    <t xml:space="preserve">SPESE RENDICONTATE AMMESSIBILI</t>
  </si>
  <si>
    <t xml:space="preserve">50% DI SPESE RENDICONTATE AMMISSIBILI</t>
  </si>
  <si>
    <r>
      <rPr>
        <b val="true"/>
        <sz val="10"/>
        <color theme="1"/>
        <rFont val="Calibri"/>
        <family val="2"/>
        <charset val="1"/>
      </rPr>
      <t xml:space="preserve">DISAVANZO DI PROGETTO
</t>
    </r>
    <r>
      <rPr>
        <b val="true"/>
        <sz val="8"/>
        <color theme="1"/>
        <rFont val="Calibri"/>
        <family val="2"/>
        <charset val="1"/>
      </rPr>
      <t xml:space="preserve">(spese stimate - entrate stimate)</t>
    </r>
  </si>
  <si>
    <r>
      <rPr>
        <b val="true"/>
        <sz val="10"/>
        <color theme="1"/>
        <rFont val="Calibri"/>
        <family val="2"/>
        <charset val="1"/>
      </rPr>
      <t xml:space="preserve">CONTRIBUTO MAX CONCEDIBILE 
</t>
    </r>
    <r>
      <rPr>
        <b val="true"/>
        <sz val="8"/>
        <color theme="1"/>
        <rFont val="Calibri"/>
        <family val="2"/>
        <charset val="1"/>
      </rPr>
      <t xml:space="preserve">(max € 20.000)</t>
    </r>
  </si>
  <si>
    <t xml:space="preserve">CONTRIBUTO CONCESSO E IMPEGNATO</t>
  </si>
  <si>
    <t xml:space="preserve">ESTREMI DELL'IMPEGNO</t>
  </si>
  <si>
    <t xml:space="preserve">CONTRIBUTO LIQUIDABILE </t>
  </si>
  <si>
    <t xml:space="preserve">ARS URBINO DUCALE</t>
  </si>
  <si>
    <t xml:space="preserve">FESTA DEL DUCA URBINO</t>
  </si>
  <si>
    <t xml:space="preserve">Piazza della Repubblica n. 13</t>
  </si>
  <si>
    <t xml:space="preserve">Urbino (PU)</t>
  </si>
  <si>
    <t xml:space="preserve">00866780414</t>
  </si>
  <si>
    <t xml:space="preserve">DDS 403/TURI/2024 CAP.2070110154 IMP.11488/2024 SUB.21364</t>
  </si>
  <si>
    <t xml:space="preserve">ASS. CAVALCATA DELL'ASSUNTA</t>
  </si>
  <si>
    <t xml:space="preserve">CAVALCATA DELL'ASSUNTA</t>
  </si>
  <si>
    <t xml:space="preserve">VIA MAZZINI 4</t>
  </si>
  <si>
    <t xml:space="preserve">Fermo (FM)</t>
  </si>
  <si>
    <t xml:space="preserve">90003820447</t>
  </si>
  <si>
    <t xml:space="preserve">01338530445</t>
  </si>
  <si>
    <t xml:space="preserve">DDS 403/TURI/2024 CAP.2070110154 IMP.11488/2024 SUB.21365</t>
  </si>
  <si>
    <t xml:space="preserve">ASS. GIOCHI STORICI</t>
  </si>
  <si>
    <t xml:space="preserve">PALIO DELL'OCA CITTA' DI CAGLI</t>
  </si>
  <si>
    <t xml:space="preserve">PIAZZA GARIBALDI</t>
  </si>
  <si>
    <t xml:space="preserve">Cagli (PU)</t>
  </si>
  <si>
    <t xml:space="preserve">01047680416</t>
  </si>
  <si>
    <t xml:space="preserve">DDS 403/TURI/2024 CAP.2070110154 IMP.11488/2024 SUB.21366</t>
  </si>
  <si>
    <t xml:space="preserve">ENTE TORNEO CAVALLERESCO</t>
  </si>
  <si>
    <t xml:space="preserve">TORNEO CAVALLERESCO CASTEL CLEMENTINO</t>
  </si>
  <si>
    <t xml:space="preserve">PIAZZA ROMA 2</t>
  </si>
  <si>
    <t xml:space="preserve">Servigliano (FM)</t>
  </si>
  <si>
    <t xml:space="preserve">01656150446</t>
  </si>
  <si>
    <t xml:space="preserve">DDS 403/TURI/2024 CAP.2070110154 IMP.11488/2024 SUB.21367</t>
  </si>
  <si>
    <t xml:space="preserve">PRO LOCO MONDAVIO</t>
  </si>
  <si>
    <t xml:space="preserve">CACCIA AL CINGHIALE</t>
  </si>
  <si>
    <t xml:space="preserve">Piazza Giacomo Matteotti, 15</t>
  </si>
  <si>
    <t xml:space="preserve">Mondavio (PU)</t>
  </si>
  <si>
    <t xml:space="preserve">01003710413</t>
  </si>
  <si>
    <t xml:space="preserve">DDS 403/TURI/2024 CAP.2070110154 IMP.11488/2024 SUB.21368</t>
  </si>
  <si>
    <t xml:space="preserve">ENTE ASS. PALIO DEL DUCA APS</t>
  </si>
  <si>
    <t xml:space="preserve">SPONSALIA</t>
  </si>
  <si>
    <t xml:space="preserve">via S. Rocco, 7</t>
  </si>
  <si>
    <t xml:space="preserve">Acquaviva Picena (AP)</t>
  </si>
  <si>
    <t xml:space="preserve">01370940445</t>
  </si>
  <si>
    <t xml:space="preserve">DDS 403/TURI/2024 CAP.2070110154 IMP.11488/2024 SUB.21369</t>
  </si>
  <si>
    <t xml:space="preserve">ENTE CONTESA</t>
  </si>
  <si>
    <t xml:space="preserve">CONTESA DEL SECCHIO</t>
  </si>
  <si>
    <t xml:space="preserve">PIAZZA MATTEOTTI,10</t>
  </si>
  <si>
    <t xml:space="preserve">Sant'Elpidio a Mare (FM)</t>
  </si>
  <si>
    <t xml:space="preserve">00446460446</t>
  </si>
  <si>
    <t xml:space="preserve">DDS 403/TURI/2024 CAP.2070110154 IMP.11488/2024 SUB.21370</t>
  </si>
  <si>
    <t xml:space="preserve">ASS. CORSA ALLA SPADA E PALIO</t>
  </si>
  <si>
    <t xml:space="preserve">CORSA ALLA SPADA E PALIO</t>
  </si>
  <si>
    <t xml:space="preserve">VIA CONTI DI ALTINO, 9</t>
  </si>
  <si>
    <t xml:space="preserve">Camerino (MC)</t>
  </si>
  <si>
    <t xml:space="preserve">01046980437</t>
  </si>
  <si>
    <t xml:space="preserve">DDS 403/TURI/2024 CAP.2070110154 IMP.11488/2024 SUB.21371</t>
  </si>
  <si>
    <t xml:space="preserve">ASS. TRADIZIONI SANGINESINE</t>
  </si>
  <si>
    <t xml:space="preserve">PALIO DI SAN GINESIO</t>
  </si>
  <si>
    <t xml:space="preserve">Piazza A. Gentili, 46</t>
  </si>
  <si>
    <t xml:space="preserve">San Ginesio (MC)</t>
  </si>
  <si>
    <t xml:space="preserve">01231670439</t>
  </si>
  <si>
    <t xml:space="preserve">DDS 403/TURI/2024 CAP.2070110154 IMP.11488/2024 SUB.21372</t>
  </si>
  <si>
    <t xml:space="preserve">ENTE AUTONOMO PALIO DI SAN GIOVANNI BATTISTA</t>
  </si>
  <si>
    <t xml:space="preserve">PALIO DI SAN GIOVANNI BATTISTA</t>
  </si>
  <si>
    <t xml:space="preserve">VIA BALBO N. 35</t>
  </si>
  <si>
    <t xml:space="preserve">Fabriano (AN)</t>
  </si>
  <si>
    <t xml:space="preserve">01400120422</t>
  </si>
  <si>
    <t xml:space="preserve">DDS 403/TURI/2024 CAP.2070110154 IMP.11488/2024 SUB.21373</t>
  </si>
  <si>
    <t xml:space="preserve">ASS. POZZO DELLA POLENTA</t>
  </si>
  <si>
    <t xml:space="preserve">CONTESA DEL POZZO DELLA POLENTA</t>
  </si>
  <si>
    <t xml:space="preserve">VIA TARDUCCI 21</t>
  </si>
  <si>
    <t xml:space="preserve">Corinaldo (AN)</t>
  </si>
  <si>
    <t xml:space="preserve">01168350427</t>
  </si>
  <si>
    <t xml:space="preserve">DDS 403/TURI/2024 CAP.2070110154 IMP.11488/2024 SUB.21374</t>
  </si>
  <si>
    <t xml:space="preserve">ASS. ARMATA DI PENTECOSTE</t>
  </si>
  <si>
    <t xml:space="preserve">ARMATA DI PENTECOSTE SCIO' LA PICA</t>
  </si>
  <si>
    <t xml:space="preserve">via Trento e Trieste, 1</t>
  </si>
  <si>
    <t xml:space="preserve">Monterubbiano (FM)</t>
  </si>
  <si>
    <t xml:space="preserve">90036430446</t>
  </si>
  <si>
    <t xml:space="preserve">01795160447</t>
  </si>
  <si>
    <t xml:space="preserve">DDS 403/TURI/2024 CAP.2070110154 IMP.11488/2024 SUB.21375</t>
  </si>
  <si>
    <t xml:space="preserve">PRO LOCO CALDAROLA APS</t>
  </si>
  <si>
    <t xml:space="preserve">GIOSTRA DE LE CASTELLA</t>
  </si>
  <si>
    <t xml:space="preserve">Via Pallotta, 7</t>
  </si>
  <si>
    <t xml:space="preserve">Caldarola (MC)</t>
  </si>
  <si>
    <t xml:space="preserve">01781730435</t>
  </si>
  <si>
    <t xml:space="preserve">DDS 403/TURI/2024 CAP.2070110154 IMP.11488/2024 SUB.21376</t>
  </si>
  <si>
    <t xml:space="preserve">SOCIETA' DELLO STIVALE ETS</t>
  </si>
  <si>
    <t xml:space="preserve">CONTESA DELLO STIVALE</t>
  </si>
  <si>
    <t xml:space="preserve">VIA BRUNO BUOZZI, 1</t>
  </si>
  <si>
    <t xml:space="preserve">Filottrano (AN)</t>
  </si>
  <si>
    <t xml:space="preserve">01171430422</t>
  </si>
  <si>
    <t xml:space="preserve">DDS 403/TURI/2024 CAP.2070110154 IMP.11488/2024 SUB.21377</t>
  </si>
  <si>
    <t xml:space="preserve">PRO LOCO SERRAVALLE DI CARDA E MONTE NERONE - APS</t>
  </si>
  <si>
    <t xml:space="preserve">PASSIO</t>
  </si>
  <si>
    <t xml:space="preserve">VIA CAGLI SN</t>
  </si>
  <si>
    <t xml:space="preserve">Apecchio (PU)</t>
  </si>
  <si>
    <t xml:space="preserve">91003690418</t>
  </si>
  <si>
    <t xml:space="preserve">02045840416</t>
  </si>
  <si>
    <t xml:space="preserve">DDS 403/TURI/2024 CAP.2070110154 IMP.11488/2024 SUB.21378</t>
  </si>
  <si>
    <t xml:space="preserve">CENTRO TURISTICO GIOVANILE VALMUSONE A.P.S</t>
  </si>
  <si>
    <t xml:space="preserve">PASSIONE VIVENTE LA MORTE DEL GIUSTO</t>
  </si>
  <si>
    <t xml:space="preserve">VIA VILLA MUSONE 192</t>
  </si>
  <si>
    <t xml:space="preserve">Loreto (AN)</t>
  </si>
  <si>
    <t xml:space="preserve">00904400427</t>
  </si>
  <si>
    <t xml:space="preserve">DDS 403/TURI/2024 CAP.2070110154 IMP.11488/2024 SUB.21379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</si>
</sst>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_-* #,##0.00&quot; €&quot;_-;\-* #,##0.00&quot; €&quot;_-;_-* \-??&quot; €&quot;_-;_-@_-"/>
    <numFmt numFmtId="167" formatCode="#,##0.00&quot; €&quot;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Calibri"/>
      <family val="2"/>
      <charset val="1"/>
    </font>
    <font>
      <b val="true"/>
      <sz val="8"/>
      <color theme="1"/>
      <name val="Calibri"/>
      <family val="2"/>
      <charset val="1"/>
    </font>
    <font>
      <sz val="11"/>
      <name val="Calibri"/>
      <family val="2"/>
      <charset val="1"/>
    </font>
    <font>
      <sz val="9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05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8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9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2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3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G12" activeCellId="0" sqref="G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6.43"/>
    <col collapsed="false" customWidth="true" hidden="false" outlineLevel="0" max="2" min="2" style="0" width="18.29"/>
    <col collapsed="false" customWidth="true" hidden="false" outlineLevel="0" max="4" min="3" style="0" width="23.14"/>
    <col collapsed="false" customWidth="true" hidden="false" outlineLevel="0" max="5" min="5" style="0" width="12.29"/>
    <col collapsed="false" customWidth="true" hidden="false" outlineLevel="0" max="6" min="6" style="0" width="17.57"/>
    <col collapsed="false" customWidth="true" hidden="false" outlineLevel="0" max="7" min="7" style="1" width="16.85"/>
    <col collapsed="false" customWidth="true" hidden="false" outlineLevel="0" max="8" min="8" style="0" width="15.71"/>
    <col collapsed="false" customWidth="true" hidden="false" outlineLevel="0" max="9" min="9" style="0" width="14.57"/>
    <col collapsed="false" customWidth="true" hidden="false" outlineLevel="0" max="10" min="10" style="0" width="15.14"/>
    <col collapsed="false" customWidth="true" hidden="false" outlineLevel="0" max="12" min="11" style="0" width="13.57"/>
    <col collapsed="false" customWidth="true" hidden="false" outlineLevel="0" max="13" min="13" style="0" width="14.29"/>
    <col collapsed="false" customWidth="true" hidden="false" outlineLevel="0" max="14" min="14" style="0" width="15"/>
    <col collapsed="false" customWidth="true" hidden="false" outlineLevel="0" max="15" min="15" style="0" width="14.29"/>
  </cols>
  <sheetData>
    <row r="1" customFormat="false" ht="24.75" hidden="false" customHeight="true" outlineLevel="0" collapsed="false">
      <c r="B1" s="2" t="s">
        <v>0</v>
      </c>
    </row>
    <row r="2" customFormat="false" ht="71.25" hidden="false" customHeight="true" outlineLevel="0" collapsed="false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6" t="s">
        <v>14</v>
      </c>
    </row>
    <row r="3" customFormat="false" ht="37.3" hidden="false" customHeight="false" outlineLevel="0" collapsed="false">
      <c r="A3" s="0" t="n">
        <v>1</v>
      </c>
      <c r="B3" s="7" t="s">
        <v>15</v>
      </c>
      <c r="C3" s="8" t="s">
        <v>16</v>
      </c>
      <c r="D3" s="8" t="s">
        <v>17</v>
      </c>
      <c r="E3" s="8" t="n">
        <v>61029</v>
      </c>
      <c r="F3" s="9" t="s">
        <v>18</v>
      </c>
      <c r="G3" s="10" t="n">
        <v>91002680410</v>
      </c>
      <c r="H3" s="11" t="s">
        <v>19</v>
      </c>
      <c r="I3" s="12" t="n">
        <v>59360.88</v>
      </c>
      <c r="J3" s="12" t="n">
        <f aca="false">I3/2</f>
        <v>29680.44</v>
      </c>
      <c r="K3" s="12" t="n">
        <v>22236.68</v>
      </c>
      <c r="L3" s="12" t="n">
        <f aca="false">MIN(J3,K3,20000)</f>
        <v>20000</v>
      </c>
      <c r="M3" s="12" t="n">
        <v>20000</v>
      </c>
      <c r="N3" s="13" t="s">
        <v>20</v>
      </c>
      <c r="O3" s="14" t="n">
        <v>20000</v>
      </c>
    </row>
    <row r="4" customFormat="false" ht="37.3" hidden="false" customHeight="false" outlineLevel="0" collapsed="false">
      <c r="A4" s="0" t="n">
        <v>2</v>
      </c>
      <c r="B4" s="15" t="s">
        <v>21</v>
      </c>
      <c r="C4" s="16" t="s">
        <v>22</v>
      </c>
      <c r="D4" s="16" t="s">
        <v>23</v>
      </c>
      <c r="E4" s="16" t="n">
        <v>63900</v>
      </c>
      <c r="F4" s="17" t="s">
        <v>24</v>
      </c>
      <c r="G4" s="18" t="s">
        <v>25</v>
      </c>
      <c r="H4" s="19" t="s">
        <v>26</v>
      </c>
      <c r="I4" s="20" t="n">
        <v>83595.25</v>
      </c>
      <c r="J4" s="20" t="n">
        <f aca="false">I4/2</f>
        <v>41797.625</v>
      </c>
      <c r="K4" s="20" t="n">
        <v>32823.59</v>
      </c>
      <c r="L4" s="20" t="n">
        <f aca="false">MIN(J4,K4,20000)</f>
        <v>20000</v>
      </c>
      <c r="M4" s="20" t="n">
        <v>20000</v>
      </c>
      <c r="N4" s="21" t="s">
        <v>27</v>
      </c>
      <c r="O4" s="22" t="n">
        <v>20000</v>
      </c>
    </row>
    <row r="5" customFormat="false" ht="37.3" hidden="false" customHeight="false" outlineLevel="0" collapsed="false">
      <c r="A5" s="0" t="n">
        <v>3</v>
      </c>
      <c r="B5" s="15" t="s">
        <v>28</v>
      </c>
      <c r="C5" s="16" t="s">
        <v>29</v>
      </c>
      <c r="D5" s="16" t="s">
        <v>30</v>
      </c>
      <c r="E5" s="16" t="n">
        <v>61043</v>
      </c>
      <c r="F5" s="17" t="s">
        <v>31</v>
      </c>
      <c r="G5" s="19" t="n">
        <v>93000050414</v>
      </c>
      <c r="H5" s="23" t="s">
        <v>32</v>
      </c>
      <c r="I5" s="20" t="n">
        <v>142220.19</v>
      </c>
      <c r="J5" s="20" t="n">
        <f aca="false">I5/2</f>
        <v>71110.095</v>
      </c>
      <c r="K5" s="20" t="n">
        <v>76271.48</v>
      </c>
      <c r="L5" s="20" t="n">
        <f aca="false">MIN(J5,K5,20000)</f>
        <v>20000</v>
      </c>
      <c r="M5" s="20" t="n">
        <v>20000</v>
      </c>
      <c r="N5" s="21" t="s">
        <v>33</v>
      </c>
      <c r="O5" s="22" t="n">
        <v>20000</v>
      </c>
    </row>
    <row r="6" customFormat="false" ht="37.3" hidden="false" customHeight="false" outlineLevel="0" collapsed="false">
      <c r="A6" s="0" t="n">
        <v>4</v>
      </c>
      <c r="B6" s="15" t="s">
        <v>34</v>
      </c>
      <c r="C6" s="16" t="s">
        <v>35</v>
      </c>
      <c r="D6" s="16" t="s">
        <v>36</v>
      </c>
      <c r="E6" s="16" t="n">
        <v>63857</v>
      </c>
      <c r="F6" s="17" t="s">
        <v>37</v>
      </c>
      <c r="G6" s="19" t="n">
        <v>90029950442</v>
      </c>
      <c r="H6" s="23" t="s">
        <v>38</v>
      </c>
      <c r="I6" s="20" t="n">
        <v>46719.8</v>
      </c>
      <c r="J6" s="20" t="n">
        <f aca="false">I6/2</f>
        <v>23359.9</v>
      </c>
      <c r="K6" s="20" t="n">
        <v>21342.87</v>
      </c>
      <c r="L6" s="20" t="n">
        <f aca="false">MIN(J6,K6,20000)</f>
        <v>20000</v>
      </c>
      <c r="M6" s="20" t="n">
        <v>17500</v>
      </c>
      <c r="N6" s="21" t="s">
        <v>39</v>
      </c>
      <c r="O6" s="22" t="n">
        <v>17500</v>
      </c>
    </row>
    <row r="7" customFormat="false" ht="37.3" hidden="false" customHeight="false" outlineLevel="0" collapsed="false">
      <c r="A7" s="0" t="n">
        <v>5</v>
      </c>
      <c r="B7" s="15" t="s">
        <v>40</v>
      </c>
      <c r="C7" s="16" t="s">
        <v>41</v>
      </c>
      <c r="D7" s="16" t="s">
        <v>42</v>
      </c>
      <c r="E7" s="16" t="n">
        <v>61040</v>
      </c>
      <c r="F7" s="17" t="s">
        <v>43</v>
      </c>
      <c r="G7" s="23" t="s">
        <v>44</v>
      </c>
      <c r="H7" s="19" t="s">
        <v>44</v>
      </c>
      <c r="I7" s="20" t="n">
        <v>73337.66</v>
      </c>
      <c r="J7" s="20" t="n">
        <f aca="false">I7/2</f>
        <v>36668.83</v>
      </c>
      <c r="K7" s="20" t="n">
        <v>10502.02</v>
      </c>
      <c r="L7" s="20" t="n">
        <f aca="false">MIN(J7,K7,20000)</f>
        <v>10502.02</v>
      </c>
      <c r="M7" s="20" t="n">
        <v>10502.02</v>
      </c>
      <c r="N7" s="21" t="s">
        <v>45</v>
      </c>
      <c r="O7" s="22" t="n">
        <v>10502.02</v>
      </c>
    </row>
    <row r="8" customFormat="false" ht="37.3" hidden="false" customHeight="false" outlineLevel="0" collapsed="false">
      <c r="A8" s="0" t="n">
        <v>6</v>
      </c>
      <c r="B8" s="15" t="s">
        <v>46</v>
      </c>
      <c r="C8" s="16" t="s">
        <v>47</v>
      </c>
      <c r="D8" s="16" t="s">
        <v>48</v>
      </c>
      <c r="E8" s="16" t="n">
        <v>63075</v>
      </c>
      <c r="F8" s="17" t="s">
        <v>49</v>
      </c>
      <c r="G8" s="23" t="s">
        <v>50</v>
      </c>
      <c r="H8" s="19" t="s">
        <v>50</v>
      </c>
      <c r="I8" s="20" t="n">
        <v>58055.05</v>
      </c>
      <c r="J8" s="20" t="n">
        <f aca="false">I8/2</f>
        <v>29027.525</v>
      </c>
      <c r="K8" s="20" t="n">
        <v>22243.97</v>
      </c>
      <c r="L8" s="20" t="n">
        <f aca="false">MIN(J8,K8,20000)</f>
        <v>20000</v>
      </c>
      <c r="M8" s="20" t="n">
        <v>17500</v>
      </c>
      <c r="N8" s="21" t="s">
        <v>51</v>
      </c>
      <c r="O8" s="22" t="n">
        <v>17500</v>
      </c>
    </row>
    <row r="9" customFormat="false" ht="37.3" hidden="false" customHeight="false" outlineLevel="0" collapsed="false">
      <c r="A9" s="0" t="n">
        <v>7</v>
      </c>
      <c r="B9" s="15" t="s">
        <v>52</v>
      </c>
      <c r="C9" s="24" t="s">
        <v>53</v>
      </c>
      <c r="D9" s="16" t="s">
        <v>54</v>
      </c>
      <c r="E9" s="16" t="n">
        <v>63811</v>
      </c>
      <c r="F9" s="17" t="s">
        <v>55</v>
      </c>
      <c r="G9" s="23" t="s">
        <v>56</v>
      </c>
      <c r="H9" s="19" t="s">
        <v>56</v>
      </c>
      <c r="I9" s="20" t="n">
        <v>68667.44</v>
      </c>
      <c r="J9" s="20" t="n">
        <f aca="false">I9/2</f>
        <v>34333.72</v>
      </c>
      <c r="K9" s="20" t="n">
        <v>13327.4</v>
      </c>
      <c r="L9" s="20" t="n">
        <f aca="false">MIN(J9,K9,20000)</f>
        <v>13327.4</v>
      </c>
      <c r="M9" s="20" t="n">
        <v>13327.4</v>
      </c>
      <c r="N9" s="21" t="s">
        <v>57</v>
      </c>
      <c r="O9" s="22" t="n">
        <v>13327.4</v>
      </c>
    </row>
    <row r="10" customFormat="false" ht="37.3" hidden="false" customHeight="false" outlineLevel="0" collapsed="false">
      <c r="A10" s="0" t="n">
        <v>8</v>
      </c>
      <c r="B10" s="15" t="s">
        <v>58</v>
      </c>
      <c r="C10" s="16" t="s">
        <v>59</v>
      </c>
      <c r="D10" s="25" t="s">
        <v>60</v>
      </c>
      <c r="E10" s="25" t="n">
        <v>62032</v>
      </c>
      <c r="F10" s="17" t="s">
        <v>61</v>
      </c>
      <c r="G10" s="19" t="n">
        <v>90001860437</v>
      </c>
      <c r="H10" s="26" t="s">
        <v>62</v>
      </c>
      <c r="I10" s="27" t="n">
        <v>85938.56</v>
      </c>
      <c r="J10" s="20" t="n">
        <f aca="false">I10/2</f>
        <v>42969.28</v>
      </c>
      <c r="K10" s="28" t="n">
        <v>16820.89</v>
      </c>
      <c r="L10" s="20" t="n">
        <f aca="false">MIN(J10,K10,20000)</f>
        <v>16820.89</v>
      </c>
      <c r="M10" s="20" t="n">
        <v>12500</v>
      </c>
      <c r="N10" s="21" t="s">
        <v>63</v>
      </c>
      <c r="O10" s="22" t="n">
        <v>12500</v>
      </c>
    </row>
    <row r="11" customFormat="false" ht="37.3" hidden="false" customHeight="false" outlineLevel="0" collapsed="false">
      <c r="A11" s="0" t="n">
        <v>9</v>
      </c>
      <c r="B11" s="15" t="s">
        <v>64</v>
      </c>
      <c r="C11" s="16" t="s">
        <v>65</v>
      </c>
      <c r="D11" s="16" t="s">
        <v>66</v>
      </c>
      <c r="E11" s="16" t="n">
        <v>62026</v>
      </c>
      <c r="F11" s="17" t="s">
        <v>67</v>
      </c>
      <c r="G11" s="19" t="n">
        <v>83014160432</v>
      </c>
      <c r="H11" s="23" t="s">
        <v>68</v>
      </c>
      <c r="I11" s="20" t="n">
        <v>48460.71</v>
      </c>
      <c r="J11" s="20" t="n">
        <f aca="false">I11/2</f>
        <v>24230.355</v>
      </c>
      <c r="K11" s="28" t="n">
        <v>37839.71</v>
      </c>
      <c r="L11" s="20" t="n">
        <f aca="false">MIN(J11,K11,20000)</f>
        <v>20000</v>
      </c>
      <c r="M11" s="20" t="n">
        <v>12500</v>
      </c>
      <c r="N11" s="21" t="s">
        <v>69</v>
      </c>
      <c r="O11" s="22" t="n">
        <v>12500</v>
      </c>
    </row>
    <row r="12" customFormat="false" ht="37.3" hidden="false" customHeight="false" outlineLevel="0" collapsed="false">
      <c r="A12" s="0" t="n">
        <v>10</v>
      </c>
      <c r="B12" s="15" t="s">
        <v>70</v>
      </c>
      <c r="C12" s="16" t="s">
        <v>71</v>
      </c>
      <c r="D12" s="25" t="s">
        <v>72</v>
      </c>
      <c r="E12" s="25" t="n">
        <v>60044</v>
      </c>
      <c r="F12" s="17" t="s">
        <v>73</v>
      </c>
      <c r="G12" s="26" t="s">
        <v>74</v>
      </c>
      <c r="H12" s="19" t="s">
        <v>74</v>
      </c>
      <c r="I12" s="27" t="n">
        <v>53650.61</v>
      </c>
      <c r="J12" s="20" t="n">
        <f aca="false">I12/2</f>
        <v>26825.305</v>
      </c>
      <c r="K12" s="28" t="n">
        <v>17975.98</v>
      </c>
      <c r="L12" s="20" t="n">
        <f aca="false">MIN(J12,K12,20000)</f>
        <v>17975.98</v>
      </c>
      <c r="M12" s="20" t="n">
        <v>10000</v>
      </c>
      <c r="N12" s="21" t="s">
        <v>75</v>
      </c>
      <c r="O12" s="22" t="n">
        <v>10000</v>
      </c>
    </row>
    <row r="13" customFormat="false" ht="37.3" hidden="false" customHeight="false" outlineLevel="0" collapsed="false">
      <c r="A13" s="0" t="n">
        <v>11</v>
      </c>
      <c r="B13" s="15" t="s">
        <v>76</v>
      </c>
      <c r="C13" s="16" t="s">
        <v>77</v>
      </c>
      <c r="D13" s="16" t="s">
        <v>78</v>
      </c>
      <c r="E13" s="16" t="n">
        <v>60013</v>
      </c>
      <c r="F13" s="17" t="s">
        <v>79</v>
      </c>
      <c r="G13" s="23" t="s">
        <v>80</v>
      </c>
      <c r="H13" s="19" t="s">
        <v>80</v>
      </c>
      <c r="I13" s="20" t="n">
        <v>20506.47</v>
      </c>
      <c r="J13" s="20" t="n">
        <f aca="false">I13/2</f>
        <v>10253.235</v>
      </c>
      <c r="K13" s="20" t="n">
        <v>5488.62</v>
      </c>
      <c r="L13" s="20" t="n">
        <f aca="false">MIN(J13,K13,20000)</f>
        <v>5488.62</v>
      </c>
      <c r="M13" s="20" t="n">
        <v>5488.62</v>
      </c>
      <c r="N13" s="21" t="s">
        <v>81</v>
      </c>
      <c r="O13" s="22" t="n">
        <v>5488.62</v>
      </c>
    </row>
    <row r="14" customFormat="false" ht="37.3" hidden="false" customHeight="false" outlineLevel="0" collapsed="false">
      <c r="A14" s="0" t="n">
        <v>12</v>
      </c>
      <c r="B14" s="15" t="s">
        <v>82</v>
      </c>
      <c r="C14" s="16" t="s">
        <v>83</v>
      </c>
      <c r="D14" s="16" t="s">
        <v>84</v>
      </c>
      <c r="E14" s="16" t="n">
        <v>63825</v>
      </c>
      <c r="F14" s="17" t="s">
        <v>85</v>
      </c>
      <c r="G14" s="18" t="s">
        <v>86</v>
      </c>
      <c r="H14" s="19" t="s">
        <v>87</v>
      </c>
      <c r="I14" s="20" t="n">
        <v>17042.12</v>
      </c>
      <c r="J14" s="20" t="n">
        <f aca="false">I14/2</f>
        <v>8521.06</v>
      </c>
      <c r="K14" s="20" t="n">
        <v>9700.08</v>
      </c>
      <c r="L14" s="20" t="n">
        <f aca="false">MIN(J14,K14,20000)</f>
        <v>8521.06</v>
      </c>
      <c r="M14" s="20" t="n">
        <v>7500</v>
      </c>
      <c r="N14" s="21" t="s">
        <v>88</v>
      </c>
      <c r="O14" s="22" t="n">
        <v>7500</v>
      </c>
    </row>
    <row r="15" customFormat="false" ht="37.3" hidden="false" customHeight="false" outlineLevel="0" collapsed="false">
      <c r="A15" s="0" t="n">
        <v>13</v>
      </c>
      <c r="B15" s="15" t="s">
        <v>89</v>
      </c>
      <c r="C15" s="16" t="s">
        <v>90</v>
      </c>
      <c r="D15" s="16" t="s">
        <v>91</v>
      </c>
      <c r="E15" s="16" t="n">
        <v>62020</v>
      </c>
      <c r="F15" s="17" t="s">
        <v>92</v>
      </c>
      <c r="G15" s="19" t="n">
        <v>92022490434</v>
      </c>
      <c r="H15" s="18" t="s">
        <v>93</v>
      </c>
      <c r="I15" s="20" t="n">
        <v>19392.18</v>
      </c>
      <c r="J15" s="20" t="n">
        <f aca="false">I15/2</f>
        <v>9696.09</v>
      </c>
      <c r="K15" s="20" t="n">
        <v>12520.8</v>
      </c>
      <c r="L15" s="20" t="n">
        <f aca="false">MIN(J15,K15,20000)</f>
        <v>9696.09</v>
      </c>
      <c r="M15" s="20" t="n">
        <v>7500</v>
      </c>
      <c r="N15" s="21" t="s">
        <v>94</v>
      </c>
      <c r="O15" s="22" t="n">
        <v>7500</v>
      </c>
    </row>
    <row r="16" customFormat="false" ht="37.3" hidden="false" customHeight="false" outlineLevel="0" collapsed="false">
      <c r="A16" s="0" t="n">
        <v>14</v>
      </c>
      <c r="B16" s="15" t="s">
        <v>95</v>
      </c>
      <c r="C16" s="16" t="s">
        <v>96</v>
      </c>
      <c r="D16" s="16" t="s">
        <v>97</v>
      </c>
      <c r="E16" s="16" t="n">
        <v>60024</v>
      </c>
      <c r="F16" s="17" t="s">
        <v>98</v>
      </c>
      <c r="G16" s="19" t="n">
        <v>93004833426</v>
      </c>
      <c r="H16" s="18" t="s">
        <v>99</v>
      </c>
      <c r="I16" s="20" t="n">
        <v>30102.31</v>
      </c>
      <c r="J16" s="20" t="n">
        <f aca="false">I16/2</f>
        <v>15051.155</v>
      </c>
      <c r="K16" s="20" t="n">
        <v>9983.96</v>
      </c>
      <c r="L16" s="20" t="n">
        <f aca="false">MIN(J16,K16,20000)</f>
        <v>9983.96</v>
      </c>
      <c r="M16" s="20" t="n">
        <v>7500</v>
      </c>
      <c r="N16" s="21" t="s">
        <v>100</v>
      </c>
      <c r="O16" s="22" t="n">
        <v>7500</v>
      </c>
    </row>
    <row r="17" customFormat="false" ht="46.25" hidden="false" customHeight="false" outlineLevel="0" collapsed="false">
      <c r="A17" s="0" t="n">
        <v>15</v>
      </c>
      <c r="B17" s="15" t="s">
        <v>101</v>
      </c>
      <c r="C17" s="16" t="s">
        <v>102</v>
      </c>
      <c r="D17" s="16" t="s">
        <v>103</v>
      </c>
      <c r="E17" s="16" t="n">
        <v>61042</v>
      </c>
      <c r="F17" s="17" t="s">
        <v>104</v>
      </c>
      <c r="G17" s="18" t="s">
        <v>105</v>
      </c>
      <c r="H17" s="29" t="s">
        <v>106</v>
      </c>
      <c r="I17" s="28" t="n">
        <v>15480.24</v>
      </c>
      <c r="J17" s="20" t="n">
        <f aca="false">I17/2</f>
        <v>7740.12</v>
      </c>
      <c r="K17" s="28" t="n">
        <v>12280.24</v>
      </c>
      <c r="L17" s="20" t="n">
        <f aca="false">MIN(J17,K17,20000)</f>
        <v>7740.12</v>
      </c>
      <c r="M17" s="20" t="n">
        <v>5000</v>
      </c>
      <c r="N17" s="21" t="s">
        <v>107</v>
      </c>
      <c r="O17" s="22" t="n">
        <v>5000</v>
      </c>
    </row>
    <row r="18" customFormat="false" ht="37.3" hidden="false" customHeight="false" outlineLevel="0" collapsed="false">
      <c r="A18" s="0" t="n">
        <v>16</v>
      </c>
      <c r="B18" s="30" t="s">
        <v>108</v>
      </c>
      <c r="C18" s="31" t="s">
        <v>109</v>
      </c>
      <c r="D18" s="31" t="s">
        <v>110</v>
      </c>
      <c r="E18" s="31" t="n">
        <v>60025</v>
      </c>
      <c r="F18" s="32" t="s">
        <v>111</v>
      </c>
      <c r="G18" s="33" t="s">
        <v>112</v>
      </c>
      <c r="H18" s="34" t="s">
        <v>112</v>
      </c>
      <c r="I18" s="35" t="n">
        <v>16536.67</v>
      </c>
      <c r="J18" s="36" t="n">
        <f aca="false">I18/2</f>
        <v>8268.335</v>
      </c>
      <c r="K18" s="36" t="n">
        <v>5881.57</v>
      </c>
      <c r="L18" s="36" t="n">
        <f aca="false">MIN(J18,K18,20000)</f>
        <v>5881.57</v>
      </c>
      <c r="M18" s="36" t="n">
        <v>5000</v>
      </c>
      <c r="N18" s="37" t="s">
        <v>113</v>
      </c>
      <c r="O18" s="38" t="n">
        <v>5000</v>
      </c>
    </row>
    <row r="19" customFormat="false" ht="15" hidden="false" customHeight="false" outlineLevel="0" collapsed="false">
      <c r="M19" s="39" t="n">
        <f aca="false">SUM(M3:M18)</f>
        <v>191818.04</v>
      </c>
      <c r="O19" s="39" t="n">
        <f aca="false">SUM(O3:O18)</f>
        <v>191818.04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Giorgia Muzi</dc:creator>
  <dc:description/>
  <dc:language>it-IT</dc:language>
  <cp:lastModifiedBy>Giorgia Muzi</cp:lastModifiedBy>
  <dcterms:modified xsi:type="dcterms:W3CDTF">2025-03-06T10:28:01Z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